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C\Desktop\20-010-001 -13551 f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E307" i="9" s="1"/>
  <c r="B307" i="9" s="1"/>
  <c r="G307" i="9"/>
  <c r="F307" i="9"/>
  <c r="H306" i="9"/>
  <c r="G306" i="9"/>
  <c r="F306" i="9"/>
  <c r="E306" i="9"/>
  <c r="B306" i="9" s="1"/>
  <c r="H305" i="9"/>
  <c r="G305" i="9"/>
  <c r="E305" i="9" s="1"/>
  <c r="B305" i="9" s="1"/>
  <c r="F305" i="9"/>
  <c r="H304" i="9"/>
  <c r="G304" i="9"/>
  <c r="E304" i="9" s="1"/>
  <c r="B304" i="9" s="1"/>
  <c r="F304" i="9"/>
  <c r="H303" i="9"/>
  <c r="G303" i="9"/>
  <c r="F303" i="9"/>
  <c r="H302" i="9"/>
  <c r="G302" i="9"/>
  <c r="F302" i="9"/>
  <c r="E302" i="9"/>
  <c r="B302" i="9" s="1"/>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E292" i="9"/>
  <c r="B292" i="9" s="1"/>
  <c r="F291" i="9"/>
  <c r="F290" i="9"/>
  <c r="H289" i="9"/>
  <c r="G289" i="9"/>
  <c r="E289" i="9" s="1"/>
  <c r="F289" i="9"/>
  <c r="H288" i="9"/>
  <c r="G288" i="9"/>
  <c r="F288" i="9"/>
  <c r="H287" i="9"/>
  <c r="G287" i="9"/>
  <c r="F287" i="9"/>
  <c r="H286" i="9"/>
  <c r="G286" i="9"/>
  <c r="F286" i="9"/>
  <c r="F285" i="9"/>
  <c r="H284" i="9"/>
  <c r="G284" i="9"/>
  <c r="E284" i="9" s="1"/>
  <c r="B284" i="9" s="1"/>
  <c r="F284" i="9"/>
  <c r="H283" i="9"/>
  <c r="E283" i="9" s="1"/>
  <c r="B283" i="9" s="1"/>
  <c r="G283" i="9"/>
  <c r="F283" i="9"/>
  <c r="H282" i="9"/>
  <c r="G282" i="9"/>
  <c r="E282" i="9" s="1"/>
  <c r="B282" i="9" s="1"/>
  <c r="F282" i="9"/>
  <c r="F281" i="9"/>
  <c r="F280" i="9"/>
  <c r="F279" i="9"/>
  <c r="F278" i="9"/>
  <c r="F277" i="9"/>
  <c r="F276" i="9"/>
  <c r="L275" i="9"/>
  <c r="F275" i="9" s="1"/>
  <c r="H275" i="9"/>
  <c r="F274" i="9"/>
  <c r="I273" i="9"/>
  <c r="E273" i="9" s="1"/>
  <c r="H273" i="9"/>
  <c r="F273" i="9"/>
  <c r="B273" i="9" s="1"/>
  <c r="E272" i="9"/>
  <c r="M271" i="9"/>
  <c r="L271" i="9"/>
  <c r="F271" i="9"/>
  <c r="B271" i="9" s="1"/>
  <c r="E271" i="9"/>
  <c r="M270" i="9"/>
  <c r="L270" i="9"/>
  <c r="F270" i="9" s="1"/>
  <c r="E270" i="9"/>
  <c r="M269" i="9"/>
  <c r="L269" i="9"/>
  <c r="F269" i="9"/>
  <c r="B269" i="9" s="1"/>
  <c r="E269" i="9"/>
  <c r="M268" i="9"/>
  <c r="L268" i="9"/>
  <c r="F268" i="9" s="1"/>
  <c r="E268" i="9"/>
  <c r="M267" i="9"/>
  <c r="L267" i="9"/>
  <c r="F267" i="9"/>
  <c r="B267" i="9" s="1"/>
  <c r="E267" i="9"/>
  <c r="M266" i="9"/>
  <c r="L266" i="9"/>
  <c r="F266" i="9" s="1"/>
  <c r="E266" i="9"/>
  <c r="M265" i="9"/>
  <c r="L265" i="9"/>
  <c r="F265" i="9"/>
  <c r="B265" i="9" s="1"/>
  <c r="E265" i="9"/>
  <c r="M264" i="9"/>
  <c r="L264" i="9"/>
  <c r="F264" i="9" s="1"/>
  <c r="E264" i="9"/>
  <c r="M263" i="9"/>
  <c r="L263" i="9"/>
  <c r="F263" i="9"/>
  <c r="B263" i="9" s="1"/>
  <c r="E263" i="9"/>
  <c r="M262" i="9"/>
  <c r="L262" i="9"/>
  <c r="F262" i="9" s="1"/>
  <c r="E262" i="9"/>
  <c r="M261" i="9"/>
  <c r="L261" i="9"/>
  <c r="F261" i="9"/>
  <c r="B261" i="9" s="1"/>
  <c r="E261" i="9"/>
  <c r="M260" i="9"/>
  <c r="L260" i="9"/>
  <c r="F260" i="9" s="1"/>
  <c r="E260" i="9"/>
  <c r="M259" i="9"/>
  <c r="L259" i="9"/>
  <c r="F259" i="9"/>
  <c r="B259" i="9" s="1"/>
  <c r="E259" i="9"/>
  <c r="M258" i="9"/>
  <c r="L258" i="9"/>
  <c r="F258" i="9" s="1"/>
  <c r="E258" i="9"/>
  <c r="M257" i="9"/>
  <c r="L257" i="9"/>
  <c r="F257" i="9"/>
  <c r="B257" i="9" s="1"/>
  <c r="E257" i="9"/>
  <c r="M256" i="9"/>
  <c r="L256" i="9"/>
  <c r="F256" i="9" s="1"/>
  <c r="E256" i="9"/>
  <c r="M255" i="9"/>
  <c r="L255" i="9"/>
  <c r="F255" i="9"/>
  <c r="B255" i="9" s="1"/>
  <c r="E255" i="9"/>
  <c r="M254" i="9"/>
  <c r="L254" i="9"/>
  <c r="F254" i="9" s="1"/>
  <c r="E254" i="9"/>
  <c r="M253" i="9"/>
  <c r="L253" i="9"/>
  <c r="F253" i="9"/>
  <c r="B253" i="9" s="1"/>
  <c r="E253" i="9"/>
  <c r="M252" i="9"/>
  <c r="L252" i="9"/>
  <c r="F252" i="9" s="1"/>
  <c r="E252" i="9"/>
  <c r="M251" i="9"/>
  <c r="L251" i="9"/>
  <c r="F251" i="9"/>
  <c r="B251" i="9" s="1"/>
  <c r="E251" i="9"/>
  <c r="M250" i="9"/>
  <c r="L250" i="9"/>
  <c r="F250" i="9" s="1"/>
  <c r="E250" i="9"/>
  <c r="M249" i="9"/>
  <c r="L249" i="9"/>
  <c r="F249" i="9"/>
  <c r="B249" i="9" s="1"/>
  <c r="E249" i="9"/>
  <c r="M248" i="9"/>
  <c r="L248" i="9"/>
  <c r="F248" i="9" s="1"/>
  <c r="E248" i="9"/>
  <c r="M247" i="9"/>
  <c r="L247" i="9"/>
  <c r="F247" i="9"/>
  <c r="B247" i="9" s="1"/>
  <c r="E247" i="9"/>
  <c r="M246" i="9"/>
  <c r="L246" i="9"/>
  <c r="F246" i="9" s="1"/>
  <c r="E246" i="9"/>
  <c r="M245" i="9"/>
  <c r="L245" i="9"/>
  <c r="F245" i="9"/>
  <c r="B245" i="9" s="1"/>
  <c r="E245" i="9"/>
  <c r="M244" i="9"/>
  <c r="L244" i="9"/>
  <c r="F244" i="9" s="1"/>
  <c r="E244" i="9"/>
  <c r="M243" i="9"/>
  <c r="L243" i="9"/>
  <c r="F243" i="9"/>
  <c r="B243" i="9" s="1"/>
  <c r="E243" i="9"/>
  <c r="M242" i="9"/>
  <c r="L242" i="9"/>
  <c r="F242" i="9" s="1"/>
  <c r="E242" i="9"/>
  <c r="M241" i="9"/>
  <c r="L241" i="9"/>
  <c r="F241" i="9"/>
  <c r="B241" i="9" s="1"/>
  <c r="E241" i="9"/>
  <c r="M240" i="9"/>
  <c r="L240" i="9"/>
  <c r="F240" i="9" s="1"/>
  <c r="E240" i="9"/>
  <c r="M239" i="9"/>
  <c r="L239" i="9"/>
  <c r="F239" i="9"/>
  <c r="B239" i="9" s="1"/>
  <c r="E239" i="9"/>
  <c r="M238" i="9"/>
  <c r="L238" i="9"/>
  <c r="F238" i="9" s="1"/>
  <c r="E238" i="9"/>
  <c r="M237" i="9"/>
  <c r="L237" i="9"/>
  <c r="F237" i="9"/>
  <c r="B237" i="9" s="1"/>
  <c r="E237" i="9"/>
  <c r="M236" i="9"/>
  <c r="L236" i="9"/>
  <c r="F236" i="9" s="1"/>
  <c r="E236" i="9"/>
  <c r="M235" i="9"/>
  <c r="L235" i="9"/>
  <c r="F235" i="9"/>
  <c r="B235" i="9" s="1"/>
  <c r="E235" i="9"/>
  <c r="M234" i="9"/>
  <c r="L234" i="9"/>
  <c r="F234" i="9" s="1"/>
  <c r="E234" i="9"/>
  <c r="M233" i="9"/>
  <c r="L233" i="9"/>
  <c r="F233" i="9"/>
  <c r="B233" i="9" s="1"/>
  <c r="E233" i="9"/>
  <c r="M232" i="9"/>
  <c r="L232" i="9"/>
  <c r="F232" i="9" s="1"/>
  <c r="E232" i="9"/>
  <c r="M231" i="9"/>
  <c r="L231" i="9"/>
  <c r="F231" i="9"/>
  <c r="B231" i="9" s="1"/>
  <c r="E231" i="9"/>
  <c r="M230" i="9"/>
  <c r="L230" i="9"/>
  <c r="F230" i="9" s="1"/>
  <c r="E230" i="9"/>
  <c r="M229" i="9"/>
  <c r="L229" i="9"/>
  <c r="F229" i="9"/>
  <c r="B229" i="9" s="1"/>
  <c r="E229" i="9"/>
  <c r="M228" i="9"/>
  <c r="L228" i="9"/>
  <c r="F228" i="9" s="1"/>
  <c r="E228" i="9"/>
  <c r="M227" i="9"/>
  <c r="L227" i="9"/>
  <c r="F227" i="9"/>
  <c r="B227" i="9" s="1"/>
  <c r="E227" i="9"/>
  <c r="M226" i="9"/>
  <c r="L226" i="9"/>
  <c r="F226" i="9" s="1"/>
  <c r="E226" i="9"/>
  <c r="M225" i="9"/>
  <c r="L225" i="9"/>
  <c r="F225" i="9"/>
  <c r="B225" i="9" s="1"/>
  <c r="E225" i="9"/>
  <c r="M224" i="9"/>
  <c r="L224" i="9"/>
  <c r="F224" i="9" s="1"/>
  <c r="E224" i="9"/>
  <c r="M223" i="9"/>
  <c r="L223" i="9"/>
  <c r="F223" i="9"/>
  <c r="B223" i="9" s="1"/>
  <c r="E223" i="9"/>
  <c r="M222" i="9"/>
  <c r="L222" i="9"/>
  <c r="F222" i="9" s="1"/>
  <c r="E222" i="9"/>
  <c r="M221" i="9"/>
  <c r="L221" i="9"/>
  <c r="F221" i="9"/>
  <c r="B221" i="9" s="1"/>
  <c r="E221" i="9"/>
  <c r="M220" i="9"/>
  <c r="L220" i="9"/>
  <c r="F220" i="9" s="1"/>
  <c r="E220" i="9"/>
  <c r="M219" i="9"/>
  <c r="L219" i="9"/>
  <c r="F219" i="9"/>
  <c r="B219" i="9" s="1"/>
  <c r="E219" i="9"/>
  <c r="M218" i="9"/>
  <c r="L218" i="9"/>
  <c r="F218" i="9" s="1"/>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E159" i="9" s="1"/>
  <c r="B159" i="9" s="1"/>
  <c r="F159" i="9"/>
  <c r="H158" i="9"/>
  <c r="E158" i="9" s="1"/>
  <c r="B158" i="9" s="1"/>
  <c r="G158" i="9"/>
  <c r="F158" i="9"/>
  <c r="H157" i="9"/>
  <c r="G157" i="9"/>
  <c r="E157" i="9" s="1"/>
  <c r="B157" i="9" s="1"/>
  <c r="F157" i="9"/>
  <c r="H156" i="9"/>
  <c r="G156" i="9"/>
  <c r="E156" i="9" s="1"/>
  <c r="F156" i="9"/>
  <c r="H155" i="9"/>
  <c r="G155" i="9"/>
  <c r="E155" i="9" s="1"/>
  <c r="B155" i="9" s="1"/>
  <c r="F155" i="9"/>
  <c r="H154" i="9"/>
  <c r="E154" i="9" s="1"/>
  <c r="B154" i="9" s="1"/>
  <c r="G154" i="9"/>
  <c r="F154" i="9"/>
  <c r="H153" i="9"/>
  <c r="G153" i="9"/>
  <c r="E153" i="9" s="1"/>
  <c r="B153" i="9" s="1"/>
  <c r="F153" i="9"/>
  <c r="H152" i="9"/>
  <c r="G152" i="9"/>
  <c r="E152" i="9" s="1"/>
  <c r="F152" i="9"/>
  <c r="H151" i="9"/>
  <c r="G151" i="9"/>
  <c r="E151" i="9" s="1"/>
  <c r="B151" i="9" s="1"/>
  <c r="F151" i="9"/>
  <c r="H150" i="9"/>
  <c r="E150" i="9" s="1"/>
  <c r="B150" i="9" s="1"/>
  <c r="G150" i="9"/>
  <c r="F150" i="9"/>
  <c r="H149" i="9"/>
  <c r="G149" i="9"/>
  <c r="E149" i="9" s="1"/>
  <c r="B149" i="9" s="1"/>
  <c r="F149" i="9"/>
  <c r="H148" i="9"/>
  <c r="G148" i="9"/>
  <c r="E148" i="9" s="1"/>
  <c r="F148" i="9"/>
  <c r="H147" i="9"/>
  <c r="G147" i="9"/>
  <c r="E147" i="9" s="1"/>
  <c r="B147" i="9" s="1"/>
  <c r="F147" i="9"/>
  <c r="H146" i="9"/>
  <c r="E146" i="9" s="1"/>
  <c r="B146" i="9" s="1"/>
  <c r="G146" i="9"/>
  <c r="F146" i="9"/>
  <c r="H145" i="9"/>
  <c r="G145" i="9"/>
  <c r="E145" i="9" s="1"/>
  <c r="B145" i="9" s="1"/>
  <c r="F145" i="9"/>
  <c r="H144" i="9"/>
  <c r="G144" i="9"/>
  <c r="E144" i="9" s="1"/>
  <c r="F144" i="9"/>
  <c r="F143" i="9"/>
  <c r="H142" i="9"/>
  <c r="G142" i="9"/>
  <c r="E142" i="9" s="1"/>
  <c r="B142" i="9" s="1"/>
  <c r="F142" i="9"/>
  <c r="H141" i="9"/>
  <c r="G141" i="9"/>
  <c r="E141" i="9" s="1"/>
  <c r="B141" i="9" s="1"/>
  <c r="F141" i="9"/>
  <c r="H140" i="9"/>
  <c r="E140" i="9" s="1"/>
  <c r="B140" i="9" s="1"/>
  <c r="G140" i="9"/>
  <c r="F140" i="9"/>
  <c r="H139" i="9"/>
  <c r="G139" i="9"/>
  <c r="E139" i="9" s="1"/>
  <c r="B139" i="9" s="1"/>
  <c r="F139" i="9"/>
  <c r="H138" i="9"/>
  <c r="G138" i="9"/>
  <c r="E138" i="9" s="1"/>
  <c r="B138" i="9" s="1"/>
  <c r="F138" i="9"/>
  <c r="H137" i="9"/>
  <c r="G137" i="9"/>
  <c r="E137" i="9" s="1"/>
  <c r="B137" i="9" s="1"/>
  <c r="F137" i="9"/>
  <c r="H136" i="9"/>
  <c r="E136" i="9" s="1"/>
  <c r="B136" i="9" s="1"/>
  <c r="G136" i="9"/>
  <c r="F136" i="9"/>
  <c r="H135" i="9"/>
  <c r="G135" i="9"/>
  <c r="E135" i="9" s="1"/>
  <c r="B135" i="9" s="1"/>
  <c r="F135" i="9"/>
  <c r="H134" i="9"/>
  <c r="G134" i="9"/>
  <c r="E134" i="9" s="1"/>
  <c r="B134" i="9" s="1"/>
  <c r="F134" i="9"/>
  <c r="H133" i="9"/>
  <c r="G133" i="9"/>
  <c r="E133" i="9" s="1"/>
  <c r="B133" i="9" s="1"/>
  <c r="F133" i="9"/>
  <c r="H132" i="9"/>
  <c r="E132" i="9" s="1"/>
  <c r="B132" i="9" s="1"/>
  <c r="G132" i="9"/>
  <c r="F132" i="9"/>
  <c r="H131" i="9"/>
  <c r="G131" i="9"/>
  <c r="E131" i="9" s="1"/>
  <c r="B131" i="9" s="1"/>
  <c r="F131" i="9"/>
  <c r="H130" i="9"/>
  <c r="G130" i="9"/>
  <c r="E130" i="9" s="1"/>
  <c r="B130" i="9" s="1"/>
  <c r="F130" i="9"/>
  <c r="H129" i="9"/>
  <c r="G129" i="9"/>
  <c r="E129" i="9" s="1"/>
  <c r="B129" i="9" s="1"/>
  <c r="F129" i="9"/>
  <c r="H128" i="9"/>
  <c r="E128" i="9" s="1"/>
  <c r="B128" i="9" s="1"/>
  <c r="G128" i="9"/>
  <c r="F128" i="9"/>
  <c r="H127" i="9"/>
  <c r="G127" i="9"/>
  <c r="E127" i="9" s="1"/>
  <c r="B127" i="9" s="1"/>
  <c r="F127" i="9"/>
  <c r="H126" i="9"/>
  <c r="E126" i="9" s="1"/>
  <c r="B126" i="9" s="1"/>
  <c r="G126" i="9"/>
  <c r="F126" i="9"/>
  <c r="H125" i="9"/>
  <c r="G125" i="9"/>
  <c r="E125" i="9" s="1"/>
  <c r="B125" i="9" s="1"/>
  <c r="F125" i="9"/>
  <c r="H124" i="9"/>
  <c r="G124" i="9"/>
  <c r="F124" i="9"/>
  <c r="H123" i="9"/>
  <c r="G123" i="9"/>
  <c r="E123" i="9" s="1"/>
  <c r="B123" i="9" s="1"/>
  <c r="F123" i="9"/>
  <c r="H122" i="9"/>
  <c r="E122" i="9" s="1"/>
  <c r="B122" i="9" s="1"/>
  <c r="G122" i="9"/>
  <c r="F122" i="9"/>
  <c r="H121" i="9"/>
  <c r="G121" i="9"/>
  <c r="E121" i="9" s="1"/>
  <c r="B121" i="9" s="1"/>
  <c r="F121" i="9"/>
  <c r="H120" i="9"/>
  <c r="G120" i="9"/>
  <c r="F120" i="9"/>
  <c r="H119" i="9"/>
  <c r="G119" i="9"/>
  <c r="E119" i="9" s="1"/>
  <c r="B119" i="9" s="1"/>
  <c r="F119" i="9"/>
  <c r="H118" i="9"/>
  <c r="E118" i="9" s="1"/>
  <c r="B118" i="9" s="1"/>
  <c r="G118" i="9"/>
  <c r="F118" i="9"/>
  <c r="H117" i="9"/>
  <c r="G117" i="9"/>
  <c r="E117" i="9" s="1"/>
  <c r="B117" i="9" s="1"/>
  <c r="F117" i="9"/>
  <c r="H116" i="9"/>
  <c r="E116" i="9" s="1"/>
  <c r="B116" i="9" s="1"/>
  <c r="G116" i="9"/>
  <c r="F116" i="9"/>
  <c r="H115" i="9"/>
  <c r="G115" i="9"/>
  <c r="E115" i="9" s="1"/>
  <c r="B115" i="9" s="1"/>
  <c r="F115" i="9"/>
  <c r="H114" i="9"/>
  <c r="E114" i="9" s="1"/>
  <c r="B114" i="9" s="1"/>
  <c r="G114" i="9"/>
  <c r="F114" i="9"/>
  <c r="H113" i="9"/>
  <c r="G113" i="9"/>
  <c r="E113" i="9" s="1"/>
  <c r="B113" i="9" s="1"/>
  <c r="F113" i="9"/>
  <c r="H112" i="9"/>
  <c r="G112" i="9"/>
  <c r="F112" i="9"/>
  <c r="H111" i="9"/>
  <c r="G111" i="9"/>
  <c r="E111" i="9" s="1"/>
  <c r="B111" i="9" s="1"/>
  <c r="F111" i="9"/>
  <c r="H110" i="9"/>
  <c r="E110" i="9" s="1"/>
  <c r="B110" i="9" s="1"/>
  <c r="G110" i="9"/>
  <c r="F110" i="9"/>
  <c r="H109" i="9"/>
  <c r="G109" i="9"/>
  <c r="E109" i="9" s="1"/>
  <c r="B109" i="9" s="1"/>
  <c r="F109" i="9"/>
  <c r="H108" i="9"/>
  <c r="G108" i="9"/>
  <c r="F108" i="9"/>
  <c r="H107" i="9"/>
  <c r="G107" i="9"/>
  <c r="E107" i="9" s="1"/>
  <c r="B107" i="9" s="1"/>
  <c r="F107" i="9"/>
  <c r="H106" i="9"/>
  <c r="E106" i="9" s="1"/>
  <c r="B106" i="9" s="1"/>
  <c r="G106" i="9"/>
  <c r="F106" i="9"/>
  <c r="H105" i="9"/>
  <c r="G105" i="9"/>
  <c r="E105" i="9" s="1"/>
  <c r="B105" i="9" s="1"/>
  <c r="F105" i="9"/>
  <c r="H104" i="9"/>
  <c r="G104" i="9"/>
  <c r="F104" i="9"/>
  <c r="H103" i="9"/>
  <c r="G103" i="9"/>
  <c r="E103" i="9" s="1"/>
  <c r="B103" i="9" s="1"/>
  <c r="F103" i="9"/>
  <c r="H102" i="9"/>
  <c r="E102" i="9" s="1"/>
  <c r="B102" i="9" s="1"/>
  <c r="G102" i="9"/>
  <c r="F102" i="9"/>
  <c r="H101" i="9"/>
  <c r="G101" i="9"/>
  <c r="E101" i="9" s="1"/>
  <c r="B101" i="9" s="1"/>
  <c r="F101" i="9"/>
  <c r="H100" i="9"/>
  <c r="G100" i="9"/>
  <c r="F100" i="9"/>
  <c r="H99" i="9"/>
  <c r="G99" i="9"/>
  <c r="E99" i="9" s="1"/>
  <c r="B99" i="9" s="1"/>
  <c r="F99" i="9"/>
  <c r="H98" i="9"/>
  <c r="E98" i="9" s="1"/>
  <c r="B98" i="9" s="1"/>
  <c r="G98" i="9"/>
  <c r="F98" i="9"/>
  <c r="H97" i="9"/>
  <c r="G97" i="9"/>
  <c r="E97" i="9" s="1"/>
  <c r="B97" i="9" s="1"/>
  <c r="F97" i="9"/>
  <c r="H96" i="9"/>
  <c r="G96" i="9"/>
  <c r="F96" i="9"/>
  <c r="H95" i="9"/>
  <c r="G95" i="9"/>
  <c r="E95" i="9" s="1"/>
  <c r="B95" i="9" s="1"/>
  <c r="F95" i="9"/>
  <c r="H94" i="9"/>
  <c r="E94" i="9" s="1"/>
  <c r="B94" i="9" s="1"/>
  <c r="G94" i="9"/>
  <c r="F94" i="9"/>
  <c r="H93" i="9"/>
  <c r="G93" i="9"/>
  <c r="F93" i="9"/>
  <c r="E93" i="9"/>
  <c r="B93" i="9" s="1"/>
  <c r="H92" i="9"/>
  <c r="G92" i="9"/>
  <c r="E92" i="9" s="1"/>
  <c r="F92" i="9"/>
  <c r="B92" i="9"/>
  <c r="H91" i="9"/>
  <c r="G91" i="9"/>
  <c r="F91" i="9"/>
  <c r="E91" i="9"/>
  <c r="B91" i="9" s="1"/>
  <c r="H90" i="9"/>
  <c r="E90" i="9" s="1"/>
  <c r="B90" i="9" s="1"/>
  <c r="G90" i="9"/>
  <c r="F90" i="9"/>
  <c r="H89" i="9"/>
  <c r="G89" i="9"/>
  <c r="E89" i="9" s="1"/>
  <c r="B89" i="9" s="1"/>
  <c r="F89" i="9"/>
  <c r="H88" i="9"/>
  <c r="G88" i="9"/>
  <c r="E88" i="9" s="1"/>
  <c r="B88" i="9" s="1"/>
  <c r="F88" i="9"/>
  <c r="H87" i="9"/>
  <c r="G87" i="9"/>
  <c r="E87" i="9" s="1"/>
  <c r="F87" i="9"/>
  <c r="B87" i="9"/>
  <c r="H86" i="9"/>
  <c r="G86" i="9"/>
  <c r="F86" i="9"/>
  <c r="E86" i="9"/>
  <c r="B86" i="9" s="1"/>
  <c r="H85" i="9"/>
  <c r="G85" i="9"/>
  <c r="F85" i="9"/>
  <c r="E85" i="9"/>
  <c r="H84" i="9"/>
  <c r="G84" i="9"/>
  <c r="E84" i="9" s="1"/>
  <c r="F84" i="9"/>
  <c r="B84" i="9" s="1"/>
  <c r="H83" i="9"/>
  <c r="G83" i="9"/>
  <c r="F83" i="9"/>
  <c r="E83" i="9"/>
  <c r="B83" i="9" s="1"/>
  <c r="H82" i="9"/>
  <c r="E82" i="9" s="1"/>
  <c r="G82" i="9"/>
  <c r="F82" i="9"/>
  <c r="H81" i="9"/>
  <c r="G81" i="9"/>
  <c r="F81" i="9"/>
  <c r="E81" i="9"/>
  <c r="B81" i="9" s="1"/>
  <c r="H80" i="9"/>
  <c r="G80" i="9"/>
  <c r="E80" i="9" s="1"/>
  <c r="F80" i="9"/>
  <c r="B80" i="9"/>
  <c r="H79" i="9"/>
  <c r="G79" i="9"/>
  <c r="F79" i="9"/>
  <c r="E79" i="9"/>
  <c r="B79" i="9" s="1"/>
  <c r="H78" i="9"/>
  <c r="E78" i="9" s="1"/>
  <c r="B78" i="9" s="1"/>
  <c r="G78" i="9"/>
  <c r="F78" i="9"/>
  <c r="H77" i="9"/>
  <c r="G77" i="9"/>
  <c r="E77" i="9" s="1"/>
  <c r="B77" i="9" s="1"/>
  <c r="F77" i="9"/>
  <c r="H76" i="9"/>
  <c r="G76" i="9"/>
  <c r="E76" i="9" s="1"/>
  <c r="B76" i="9" s="1"/>
  <c r="F76" i="9"/>
  <c r="H75" i="9"/>
  <c r="G75" i="9"/>
  <c r="E75" i="9" s="1"/>
  <c r="B75" i="9" s="1"/>
  <c r="F75" i="9"/>
  <c r="H74" i="9"/>
  <c r="G74" i="9"/>
  <c r="E74" i="9" s="1"/>
  <c r="B74" i="9" s="1"/>
  <c r="F74" i="9"/>
  <c r="H73" i="9"/>
  <c r="G73" i="9"/>
  <c r="E73" i="9" s="1"/>
  <c r="B73" i="9" s="1"/>
  <c r="F73" i="9"/>
  <c r="H72" i="9"/>
  <c r="E72" i="9" s="1"/>
  <c r="B72" i="9" s="1"/>
  <c r="G72" i="9"/>
  <c r="F72" i="9"/>
  <c r="H71" i="9"/>
  <c r="G71" i="9"/>
  <c r="F71" i="9"/>
  <c r="E71" i="9"/>
  <c r="B71" i="9" s="1"/>
  <c r="H70" i="9"/>
  <c r="G70" i="9"/>
  <c r="E70" i="9" s="1"/>
  <c r="F70" i="9"/>
  <c r="B70" i="9"/>
  <c r="H69" i="9"/>
  <c r="G69" i="9"/>
  <c r="F69" i="9"/>
  <c r="E69" i="9"/>
  <c r="B69" i="9" s="1"/>
  <c r="H68" i="9"/>
  <c r="E68" i="9" s="1"/>
  <c r="B68" i="9" s="1"/>
  <c r="G68" i="9"/>
  <c r="F68" i="9"/>
  <c r="H67" i="9"/>
  <c r="G67" i="9"/>
  <c r="E67" i="9" s="1"/>
  <c r="B67" i="9" s="1"/>
  <c r="F67" i="9"/>
  <c r="H66" i="9"/>
  <c r="G66" i="9"/>
  <c r="E66" i="9" s="1"/>
  <c r="B66" i="9" s="1"/>
  <c r="F66" i="9"/>
  <c r="H65" i="9"/>
  <c r="G65" i="9"/>
  <c r="E65" i="9" s="1"/>
  <c r="B65" i="9" s="1"/>
  <c r="F65" i="9"/>
  <c r="H64" i="9"/>
  <c r="E64" i="9" s="1"/>
  <c r="B64" i="9" s="1"/>
  <c r="G64" i="9"/>
  <c r="F64" i="9"/>
  <c r="H63" i="9"/>
  <c r="G63" i="9"/>
  <c r="F63" i="9"/>
  <c r="E63" i="9"/>
  <c r="B63" i="9" s="1"/>
  <c r="H62" i="9"/>
  <c r="G62" i="9"/>
  <c r="E62" i="9" s="1"/>
  <c r="F62" i="9"/>
  <c r="B62" i="9"/>
  <c r="H61" i="9"/>
  <c r="G61" i="9"/>
  <c r="F61" i="9"/>
  <c r="E61" i="9"/>
  <c r="B61" i="9" s="1"/>
  <c r="H60" i="9"/>
  <c r="E60" i="9" s="1"/>
  <c r="B60" i="9" s="1"/>
  <c r="G60" i="9"/>
  <c r="F60" i="9"/>
  <c r="H59" i="9"/>
  <c r="G59" i="9"/>
  <c r="E59" i="9" s="1"/>
  <c r="B59" i="9" s="1"/>
  <c r="F59" i="9"/>
  <c r="H58" i="9"/>
  <c r="G58" i="9"/>
  <c r="E58" i="9" s="1"/>
  <c r="B58" i="9" s="1"/>
  <c r="F58" i="9"/>
  <c r="H57" i="9"/>
  <c r="G57" i="9"/>
  <c r="E57" i="9" s="1"/>
  <c r="B57" i="9" s="1"/>
  <c r="F57" i="9"/>
  <c r="H56" i="9"/>
  <c r="E56" i="9" s="1"/>
  <c r="B56" i="9" s="1"/>
  <c r="G56" i="9"/>
  <c r="F56" i="9"/>
  <c r="H55" i="9"/>
  <c r="G55" i="9"/>
  <c r="F55" i="9"/>
  <c r="E55" i="9"/>
  <c r="B55" i="9" s="1"/>
  <c r="H54" i="9"/>
  <c r="G54" i="9"/>
  <c r="E54" i="9" s="1"/>
  <c r="F54" i="9"/>
  <c r="B54" i="9"/>
  <c r="H53" i="9"/>
  <c r="G53" i="9"/>
  <c r="F53" i="9"/>
  <c r="E53" i="9"/>
  <c r="B53" i="9" s="1"/>
  <c r="H52" i="9"/>
  <c r="E52" i="9" s="1"/>
  <c r="B52" i="9" s="1"/>
  <c r="G52" i="9"/>
  <c r="F52" i="9"/>
  <c r="H51" i="9"/>
  <c r="G51" i="9"/>
  <c r="E51" i="9" s="1"/>
  <c r="B51" i="9" s="1"/>
  <c r="F51" i="9"/>
  <c r="H50" i="9"/>
  <c r="G50" i="9"/>
  <c r="E50" i="9" s="1"/>
  <c r="B50" i="9" s="1"/>
  <c r="F50" i="9"/>
  <c r="H49" i="9"/>
  <c r="G49" i="9"/>
  <c r="E49" i="9" s="1"/>
  <c r="B49" i="9" s="1"/>
  <c r="F49" i="9"/>
  <c r="H48" i="9"/>
  <c r="E48" i="9" s="1"/>
  <c r="B48" i="9" s="1"/>
  <c r="G48" i="9"/>
  <c r="F48" i="9"/>
  <c r="H47" i="9"/>
  <c r="G47" i="9"/>
  <c r="F47" i="9"/>
  <c r="E47" i="9"/>
  <c r="B47" i="9" s="1"/>
  <c r="H46" i="9"/>
  <c r="G46" i="9"/>
  <c r="E46" i="9" s="1"/>
  <c r="F46" i="9"/>
  <c r="B46" i="9"/>
  <c r="H45" i="9"/>
  <c r="G45" i="9"/>
  <c r="F45" i="9"/>
  <c r="E45" i="9"/>
  <c r="B45" i="9" s="1"/>
  <c r="H44" i="9"/>
  <c r="E44" i="9" s="1"/>
  <c r="B44" i="9" s="1"/>
  <c r="G44" i="9"/>
  <c r="F44" i="9"/>
  <c r="H43" i="9"/>
  <c r="G43" i="9"/>
  <c r="E43" i="9" s="1"/>
  <c r="B43" i="9" s="1"/>
  <c r="F43" i="9"/>
  <c r="H42" i="9"/>
  <c r="G42" i="9"/>
  <c r="E42" i="9" s="1"/>
  <c r="B42" i="9" s="1"/>
  <c r="F42" i="9"/>
  <c r="H41" i="9"/>
  <c r="G41" i="9"/>
  <c r="E41" i="9" s="1"/>
  <c r="B41" i="9" s="1"/>
  <c r="F41" i="9"/>
  <c r="H40" i="9"/>
  <c r="E40" i="9" s="1"/>
  <c r="B40" i="9" s="1"/>
  <c r="G40" i="9"/>
  <c r="F40" i="9"/>
  <c r="H39" i="9"/>
  <c r="G39" i="9"/>
  <c r="F39" i="9"/>
  <c r="E39" i="9"/>
  <c r="B39" i="9" s="1"/>
  <c r="H38" i="9"/>
  <c r="G38" i="9"/>
  <c r="E38" i="9" s="1"/>
  <c r="F38" i="9"/>
  <c r="B38" i="9"/>
  <c r="H37" i="9"/>
  <c r="G37" i="9"/>
  <c r="F37" i="9"/>
  <c r="E37" i="9"/>
  <c r="B37" i="9" s="1"/>
  <c r="H36" i="9"/>
  <c r="E36" i="9" s="1"/>
  <c r="B36" i="9" s="1"/>
  <c r="G36" i="9"/>
  <c r="F36" i="9"/>
  <c r="H35" i="9"/>
  <c r="G35" i="9"/>
  <c r="E35" i="9" s="1"/>
  <c r="B35" i="9" s="1"/>
  <c r="F35" i="9"/>
  <c r="H34" i="9"/>
  <c r="E34" i="9" s="1"/>
  <c r="B34" i="9" s="1"/>
  <c r="G34" i="9"/>
  <c r="F34" i="9"/>
  <c r="H33" i="9"/>
  <c r="G33" i="9"/>
  <c r="F33" i="9"/>
  <c r="H32" i="9"/>
  <c r="G32" i="9"/>
  <c r="F32" i="9"/>
  <c r="H31" i="9"/>
  <c r="G31" i="9"/>
  <c r="E31" i="9" s="1"/>
  <c r="B31" i="9" s="1"/>
  <c r="F31" i="9"/>
  <c r="H30" i="9"/>
  <c r="E30" i="9" s="1"/>
  <c r="B30" i="9" s="1"/>
  <c r="G30" i="9"/>
  <c r="F30" i="9"/>
  <c r="H29" i="9"/>
  <c r="G29" i="9"/>
  <c r="F29" i="9"/>
  <c r="E29" i="9"/>
  <c r="B29" i="9" s="1"/>
  <c r="H28" i="9"/>
  <c r="G28" i="9"/>
  <c r="E28" i="9" s="1"/>
  <c r="B28" i="9" s="1"/>
  <c r="F28" i="9"/>
  <c r="H27" i="9"/>
  <c r="G27" i="9"/>
  <c r="F27" i="9"/>
  <c r="H26" i="9"/>
  <c r="E26" i="9" s="1"/>
  <c r="B26" i="9" s="1"/>
  <c r="G26" i="9"/>
  <c r="F26" i="9"/>
  <c r="H25" i="9"/>
  <c r="G25" i="9"/>
  <c r="F25" i="9"/>
  <c r="E25" i="9"/>
  <c r="B25" i="9" s="1"/>
  <c r="H24" i="9"/>
  <c r="G24" i="9"/>
  <c r="E24" i="9" s="1"/>
  <c r="B24" i="9" s="1"/>
  <c r="F24" i="9"/>
  <c r="H23" i="9"/>
  <c r="G23" i="9"/>
  <c r="F23" i="9"/>
  <c r="H22" i="9"/>
  <c r="E22" i="9" s="1"/>
  <c r="B22" i="9" s="1"/>
  <c r="G22" i="9"/>
  <c r="F22" i="9"/>
  <c r="F21" i="9"/>
  <c r="F4" i="9"/>
  <c r="O3" i="9"/>
  <c r="G275" i="9" s="1"/>
  <c r="E275" i="9" s="1"/>
  <c r="I3" i="9"/>
  <c r="H3" i="9"/>
  <c r="G3" i="9"/>
  <c r="D101" i="8"/>
  <c r="D95" i="8"/>
  <c r="D90" i="8"/>
  <c r="D85" i="8"/>
  <c r="C1560" i="1" s="1"/>
  <c r="H1560" i="1" s="1"/>
  <c r="D80" i="8"/>
  <c r="D75" i="8"/>
  <c r="D70" i="8"/>
  <c r="D65" i="8"/>
  <c r="C1540" i="1" s="1"/>
  <c r="H1540" i="1" s="1"/>
  <c r="D60" i="8"/>
  <c r="D55" i="8"/>
  <c r="D50" i="8"/>
  <c r="D49" i="8"/>
  <c r="D44" i="8"/>
  <c r="D36" i="8"/>
  <c r="D26" i="8"/>
  <c r="D24" i="8" s="1"/>
  <c r="D18" i="8"/>
  <c r="D8" i="8"/>
  <c r="D6" i="8"/>
  <c r="E44" i="7"/>
  <c r="D44" i="7"/>
  <c r="E39" i="7"/>
  <c r="E38" i="7" s="1"/>
  <c r="I31" i="3" s="1"/>
  <c r="D39" i="7"/>
  <c r="D38" i="7" s="1"/>
  <c r="E30" i="7"/>
  <c r="D30" i="7"/>
  <c r="C1461" i="1" s="1"/>
  <c r="H1461" i="1" s="1"/>
  <c r="E23" i="7"/>
  <c r="D23" i="7"/>
  <c r="E22" i="7"/>
  <c r="D22" i="7"/>
  <c r="C1453" i="1" s="1"/>
  <c r="H1453" i="1" s="1"/>
  <c r="E14" i="7"/>
  <c r="D14" i="7"/>
  <c r="E7" i="7"/>
  <c r="E6" i="7" s="1"/>
  <c r="E5" i="7" s="1"/>
  <c r="I29" i="3" s="1"/>
  <c r="D7" i="7"/>
  <c r="D6" i="7"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8" i="6" s="1"/>
  <c r="F117" i="6"/>
  <c r="F116" i="6"/>
  <c r="E115" i="6"/>
  <c r="D115" i="6"/>
  <c r="D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2" i="6"/>
  <c r="F41" i="6"/>
  <c r="F40" i="6"/>
  <c r="E39" i="6"/>
  <c r="D1333" i="1" s="1"/>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E237" i="5" s="1"/>
  <c r="D239" i="5"/>
  <c r="D238" i="5"/>
  <c r="D237" i="5" s="1"/>
  <c r="F236" i="5"/>
  <c r="F235" i="5"/>
  <c r="E234" i="5"/>
  <c r="D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E198" i="5"/>
  <c r="D1175" i="1" s="1"/>
  <c r="D198" i="5"/>
  <c r="F198" i="5" s="1"/>
  <c r="F197" i="5"/>
  <c r="F196" i="5"/>
  <c r="F195" i="5"/>
  <c r="F194" i="5"/>
  <c r="F193" i="5"/>
  <c r="F192" i="5"/>
  <c r="E191" i="5"/>
  <c r="D191" i="5"/>
  <c r="F191" i="5" s="1"/>
  <c r="D190" i="5"/>
  <c r="G310" i="9" s="1"/>
  <c r="F189" i="5"/>
  <c r="F188" i="5"/>
  <c r="F187" i="5"/>
  <c r="F186" i="5"/>
  <c r="F185" i="5"/>
  <c r="F184" i="5"/>
  <c r="F183" i="5"/>
  <c r="F182" i="5"/>
  <c r="F181" i="5"/>
  <c r="E180" i="5"/>
  <c r="D180" i="5"/>
  <c r="F180" i="5" s="1"/>
  <c r="F179" i="5"/>
  <c r="F178" i="5"/>
  <c r="E177" i="5"/>
  <c r="H308" i="9" s="1"/>
  <c r="D177" i="5"/>
  <c r="G308" i="9" s="1"/>
  <c r="E308" i="9" s="1"/>
  <c r="B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E142" i="5"/>
  <c r="D142" i="5"/>
  <c r="F142" i="5" s="1"/>
  <c r="F141" i="5"/>
  <c r="F140" i="5"/>
  <c r="F139" i="5"/>
  <c r="F138" i="5"/>
  <c r="F137" i="5"/>
  <c r="F136" i="5"/>
  <c r="E135" i="5"/>
  <c r="D135" i="5"/>
  <c r="F135" i="5" s="1"/>
  <c r="E134" i="5"/>
  <c r="D1112" i="1"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E79" i="5"/>
  <c r="D79" i="5"/>
  <c r="F79" i="5" s="1"/>
  <c r="E78" i="5"/>
  <c r="F77" i="5"/>
  <c r="F76" i="5"/>
  <c r="F75" i="5"/>
  <c r="F74" i="5"/>
  <c r="F73" i="5"/>
  <c r="F72" i="5"/>
  <c r="F71" i="5"/>
  <c r="E70" i="5"/>
  <c r="D70" i="5"/>
  <c r="F70" i="5" s="1"/>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D593" i="4"/>
  <c r="F592" i="4"/>
  <c r="F591" i="4"/>
  <c r="E590" i="4"/>
  <c r="D590" i="4"/>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C523" i="1" s="1"/>
  <c r="H523" i="1"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D453" i="1" s="1"/>
  <c r="F458" i="4"/>
  <c r="F457" i="4"/>
  <c r="F456"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3" i="1" s="1"/>
  <c r="D418" i="4"/>
  <c r="E417" i="4"/>
  <c r="D417" i="4"/>
  <c r="E416" i="4"/>
  <c r="E643" i="4" s="1"/>
  <c r="D416" i="4"/>
  <c r="D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F362" i="4"/>
  <c r="F361" i="4"/>
  <c r="F360" i="4"/>
  <c r="F359" i="4"/>
  <c r="F358" i="4"/>
  <c r="F357" i="4"/>
  <c r="E356" i="4"/>
  <c r="E351" i="4" s="1"/>
  <c r="D356" i="4"/>
  <c r="F356" i="4" s="1"/>
  <c r="F355" i="4"/>
  <c r="F354" i="4"/>
  <c r="F353" i="4"/>
  <c r="E352" i="4"/>
  <c r="D352" i="4"/>
  <c r="F352" i="4" s="1"/>
  <c r="D351" i="4"/>
  <c r="F351"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E252" i="4" s="1"/>
  <c r="D248" i="1" s="1"/>
  <c r="D259" i="4"/>
  <c r="F258" i="4"/>
  <c r="F257" i="4"/>
  <c r="F256" i="4"/>
  <c r="F255" i="4"/>
  <c r="F254" i="4"/>
  <c r="E253" i="4"/>
  <c r="D253" i="4"/>
  <c r="F251" i="4"/>
  <c r="F250" i="4"/>
  <c r="F249" i="4"/>
  <c r="F248" i="4"/>
  <c r="E247" i="4"/>
  <c r="D247" i="4"/>
  <c r="F247" i="4" s="1"/>
  <c r="F246" i="4"/>
  <c r="F245" i="4"/>
  <c r="E244" i="4"/>
  <c r="D244" i="4"/>
  <c r="F244" i="4" s="1"/>
  <c r="F243" i="4"/>
  <c r="F242" i="4"/>
  <c r="F241" i="4"/>
  <c r="E240" i="4"/>
  <c r="E224" i="4"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F216" i="4" s="1"/>
  <c r="E215" i="4"/>
  <c r="D215" i="4"/>
  <c r="F215" i="4" s="1"/>
  <c r="F214" i="4"/>
  <c r="F213" i="4"/>
  <c r="F212" i="4"/>
  <c r="F211" i="4"/>
  <c r="E210" i="4"/>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D163" i="4" s="1"/>
  <c r="F163" i="4" s="1"/>
  <c r="E163" i="4"/>
  <c r="F162" i="4"/>
  <c r="F161" i="4"/>
  <c r="F160" i="4"/>
  <c r="E159" i="4"/>
  <c r="D159" i="4"/>
  <c r="F158" i="4"/>
  <c r="F157" i="4"/>
  <c r="F156" i="4"/>
  <c r="F155" i="4"/>
  <c r="F154" i="4"/>
  <c r="E153" i="4"/>
  <c r="D153" i="4"/>
  <c r="E152"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D133" i="4"/>
  <c r="F132" i="4"/>
  <c r="F131" i="4"/>
  <c r="F130" i="4"/>
  <c r="F129" i="4"/>
  <c r="E128" i="4"/>
  <c r="D128" i="4"/>
  <c r="F127" i="4"/>
  <c r="F126" i="4"/>
  <c r="E125" i="4"/>
  <c r="E124" i="4" s="1"/>
  <c r="D120" i="1" s="1"/>
  <c r="D125" i="4"/>
  <c r="D124" i="4"/>
  <c r="F123" i="4"/>
  <c r="F122" i="4"/>
  <c r="F121" i="4"/>
  <c r="E120" i="4"/>
  <c r="D120" i="4"/>
  <c r="F120" i="4" s="1"/>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8" i="4"/>
  <c r="F57" i="4"/>
  <c r="F56" i="4"/>
  <c r="F55" i="4"/>
  <c r="E54" i="4"/>
  <c r="D54" i="4"/>
  <c r="F54" i="4" s="1"/>
  <c r="F53" i="4"/>
  <c r="F52" i="4"/>
  <c r="E51" i="4"/>
  <c r="D51" i="4"/>
  <c r="F51" i="4" s="1"/>
  <c r="E50" i="4"/>
  <c r="D50"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F8" i="4" s="1"/>
  <c r="E7" i="4"/>
  <c r="I36" i="3"/>
  <c r="G36" i="3"/>
  <c r="B36" i="3"/>
  <c r="G35" i="3"/>
  <c r="B35" i="3"/>
  <c r="G34" i="3"/>
  <c r="B34" i="3"/>
  <c r="I33" i="3"/>
  <c r="G33" i="3"/>
  <c r="B33" i="3"/>
  <c r="I32" i="3"/>
  <c r="H32" i="3"/>
  <c r="G32" i="3"/>
  <c r="B32" i="3"/>
  <c r="H31" i="3"/>
  <c r="G31" i="3"/>
  <c r="B31" i="3"/>
  <c r="I30"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1" i="1"/>
  <c r="H1481" i="1" s="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D1460" i="1"/>
  <c r="C1460" i="1"/>
  <c r="J1460" i="1" s="1"/>
  <c r="D1459" i="1"/>
  <c r="C1459" i="1"/>
  <c r="D1458" i="1"/>
  <c r="C1458" i="1"/>
  <c r="J1458" i="1" s="1"/>
  <c r="D1457" i="1"/>
  <c r="C1457" i="1"/>
  <c r="D1456" i="1"/>
  <c r="C1456" i="1"/>
  <c r="J1456" i="1" s="1"/>
  <c r="D1455" i="1"/>
  <c r="C1455" i="1"/>
  <c r="D1454" i="1"/>
  <c r="C1454" i="1"/>
  <c r="H1454" i="1" s="1"/>
  <c r="D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D1436" i="1"/>
  <c r="D1434" i="1"/>
  <c r="C1434" i="1"/>
  <c r="H1434" i="1" s="1"/>
  <c r="D1433" i="1"/>
  <c r="C1433" i="1"/>
  <c r="D1432" i="1"/>
  <c r="C1432" i="1"/>
  <c r="H1432" i="1" s="1"/>
  <c r="D1431" i="1"/>
  <c r="C1431" i="1"/>
  <c r="D1430" i="1"/>
  <c r="C1430" i="1"/>
  <c r="H1430" i="1" s="1"/>
  <c r="D1429" i="1"/>
  <c r="C1429" i="1"/>
  <c r="D1428" i="1"/>
  <c r="C1428" i="1"/>
  <c r="H1428" i="1" s="1"/>
  <c r="D1427" i="1"/>
  <c r="C1427" i="1"/>
  <c r="D1426" i="1"/>
  <c r="C1426" i="1"/>
  <c r="H1426" i="1" s="1"/>
  <c r="D1425" i="1"/>
  <c r="C1425" i="1"/>
  <c r="D1424" i="1"/>
  <c r="C1424" i="1"/>
  <c r="H1424" i="1" s="1"/>
  <c r="D1422" i="1"/>
  <c r="C1422" i="1"/>
  <c r="H1422" i="1" s="1"/>
  <c r="D1421" i="1"/>
  <c r="C1421" i="1"/>
  <c r="D1420" i="1"/>
  <c r="C1420" i="1"/>
  <c r="H1420" i="1" s="1"/>
  <c r="D1419" i="1"/>
  <c r="C1419" i="1"/>
  <c r="D1418" i="1"/>
  <c r="C1418" i="1"/>
  <c r="H1418" i="1" s="1"/>
  <c r="D1417" i="1"/>
  <c r="C1417" i="1"/>
  <c r="D1416" i="1"/>
  <c r="C1416" i="1"/>
  <c r="H1416" i="1" s="1"/>
  <c r="D1415" i="1"/>
  <c r="C1415" i="1"/>
  <c r="D1414" i="1"/>
  <c r="C1414" i="1"/>
  <c r="H1414" i="1" s="1"/>
  <c r="D1413" i="1"/>
  <c r="C1413" i="1"/>
  <c r="D1412" i="1"/>
  <c r="C1412" i="1"/>
  <c r="H1412" i="1" s="1"/>
  <c r="D1411" i="1"/>
  <c r="C1411" i="1"/>
  <c r="D1410" i="1"/>
  <c r="C1410" i="1"/>
  <c r="H1410" i="1" s="1"/>
  <c r="D1409" i="1"/>
  <c r="C1409" i="1"/>
  <c r="D1408" i="1"/>
  <c r="C1408" i="1"/>
  <c r="H1408" i="1" s="1"/>
  <c r="D1407" i="1"/>
  <c r="C1407" i="1"/>
  <c r="D1406" i="1"/>
  <c r="C1406" i="1"/>
  <c r="H1406" i="1" s="1"/>
  <c r="D1405" i="1"/>
  <c r="C1405" i="1"/>
  <c r="D1404" i="1"/>
  <c r="C1404" i="1"/>
  <c r="H1404" i="1" s="1"/>
  <c r="D1403" i="1"/>
  <c r="C1403" i="1"/>
  <c r="D1402" i="1"/>
  <c r="C1402" i="1"/>
  <c r="H1402" i="1" s="1"/>
  <c r="D1401" i="1"/>
  <c r="C1401" i="1"/>
  <c r="D1400" i="1"/>
  <c r="C1400" i="1"/>
  <c r="H1400" i="1" s="1"/>
  <c r="D1399" i="1"/>
  <c r="C1399" i="1"/>
  <c r="D1398" i="1"/>
  <c r="C1398" i="1"/>
  <c r="H1398" i="1" s="1"/>
  <c r="D1397" i="1"/>
  <c r="C1397" i="1"/>
  <c r="D1396" i="1"/>
  <c r="C1396" i="1"/>
  <c r="H1396" i="1" s="1"/>
  <c r="D1395" i="1"/>
  <c r="C1395" i="1"/>
  <c r="D1394" i="1"/>
  <c r="C1394" i="1"/>
  <c r="H1394" i="1" s="1"/>
  <c r="D1393" i="1"/>
  <c r="C1393" i="1"/>
  <c r="D1392" i="1"/>
  <c r="C1392" i="1"/>
  <c r="H1392" i="1" s="1"/>
  <c r="D1391" i="1"/>
  <c r="C1391" i="1"/>
  <c r="D1390" i="1"/>
  <c r="C1390" i="1"/>
  <c r="H1390" i="1" s="1"/>
  <c r="D1389" i="1"/>
  <c r="C1389" i="1"/>
  <c r="D1388" i="1"/>
  <c r="C1388" i="1"/>
  <c r="H1388" i="1" s="1"/>
  <c r="D1387" i="1"/>
  <c r="C1387" i="1"/>
  <c r="D1386" i="1"/>
  <c r="C1386" i="1"/>
  <c r="H1386" i="1" s="1"/>
  <c r="D1385" i="1"/>
  <c r="C1385" i="1"/>
  <c r="D1384" i="1"/>
  <c r="C1384" i="1"/>
  <c r="H1384" i="1" s="1"/>
  <c r="D1383" i="1"/>
  <c r="D1382" i="1"/>
  <c r="C1382" i="1"/>
  <c r="H1382" i="1" s="1"/>
  <c r="D1381" i="1"/>
  <c r="C1381" i="1"/>
  <c r="D1380" i="1"/>
  <c r="C1380" i="1"/>
  <c r="H1380" i="1" s="1"/>
  <c r="D1379" i="1"/>
  <c r="C1379" i="1"/>
  <c r="D1378" i="1"/>
  <c r="C1378" i="1"/>
  <c r="H1378" i="1" s="1"/>
  <c r="D1377" i="1"/>
  <c r="C1377" i="1"/>
  <c r="D1376" i="1"/>
  <c r="C1376" i="1"/>
  <c r="H1376" i="1" s="1"/>
  <c r="D1375" i="1"/>
  <c r="C1375" i="1"/>
  <c r="D1374" i="1"/>
  <c r="C1374" i="1"/>
  <c r="H1374" i="1" s="1"/>
  <c r="D1373" i="1"/>
  <c r="C1373" i="1"/>
  <c r="D1372" i="1"/>
  <c r="C1372" i="1"/>
  <c r="H1372" i="1" s="1"/>
  <c r="D1371" i="1"/>
  <c r="C1371" i="1"/>
  <c r="D1370" i="1"/>
  <c r="C1370" i="1"/>
  <c r="H1370" i="1" s="1"/>
  <c r="D1369" i="1"/>
  <c r="C1369" i="1"/>
  <c r="D1368" i="1"/>
  <c r="C1368" i="1"/>
  <c r="H1368" i="1" s="1"/>
  <c r="D1367" i="1"/>
  <c r="C1367" i="1"/>
  <c r="D1366" i="1"/>
  <c r="C1366" i="1"/>
  <c r="H1366" i="1" s="1"/>
  <c r="D1365" i="1"/>
  <c r="C1365" i="1"/>
  <c r="D1364" i="1"/>
  <c r="C1364" i="1"/>
  <c r="H1364" i="1" s="1"/>
  <c r="D1363" i="1"/>
  <c r="C1363" i="1"/>
  <c r="D1362" i="1"/>
  <c r="C1362" i="1"/>
  <c r="H1362" i="1" s="1"/>
  <c r="D1361" i="1"/>
  <c r="C1361" i="1"/>
  <c r="C1360" i="1"/>
  <c r="D1359" i="1"/>
  <c r="C1359" i="1"/>
  <c r="D1358" i="1"/>
  <c r="C1358" i="1"/>
  <c r="H1358" i="1" s="1"/>
  <c r="D1357" i="1"/>
  <c r="C1357" i="1"/>
  <c r="D1356" i="1"/>
  <c r="C1356" i="1"/>
  <c r="H1356" i="1" s="1"/>
  <c r="D1355" i="1"/>
  <c r="C1355" i="1"/>
  <c r="D1354" i="1"/>
  <c r="C1354" i="1"/>
  <c r="H1354" i="1" s="1"/>
  <c r="D1353" i="1"/>
  <c r="C1353" i="1"/>
  <c r="D1352" i="1"/>
  <c r="C1352" i="1"/>
  <c r="H1352" i="1" s="1"/>
  <c r="D1351" i="1"/>
  <c r="C1351" i="1"/>
  <c r="D1350" i="1"/>
  <c r="C1350" i="1"/>
  <c r="H1350" i="1" s="1"/>
  <c r="D1349" i="1"/>
  <c r="C1349" i="1"/>
  <c r="D1348" i="1"/>
  <c r="C1348" i="1"/>
  <c r="H1348" i="1" s="1"/>
  <c r="D1347" i="1"/>
  <c r="C1347" i="1"/>
  <c r="D1346" i="1"/>
  <c r="C1346" i="1"/>
  <c r="H1346" i="1" s="1"/>
  <c r="D1345" i="1"/>
  <c r="C1345" i="1"/>
  <c r="D1344" i="1"/>
  <c r="D1343" i="1"/>
  <c r="C1343" i="1"/>
  <c r="D1342" i="1"/>
  <c r="C1342" i="1"/>
  <c r="H1342" i="1" s="1"/>
  <c r="D1341" i="1"/>
  <c r="C1341" i="1"/>
  <c r="D1340" i="1"/>
  <c r="C1340" i="1"/>
  <c r="H1340" i="1" s="1"/>
  <c r="D1339" i="1"/>
  <c r="C1339" i="1"/>
  <c r="D1338" i="1"/>
  <c r="C1338" i="1"/>
  <c r="H1338" i="1" s="1"/>
  <c r="D1337" i="1"/>
  <c r="D1336" i="1"/>
  <c r="C1336" i="1"/>
  <c r="H1336" i="1" s="1"/>
  <c r="D1335" i="1"/>
  <c r="C1335" i="1"/>
  <c r="D1334" i="1"/>
  <c r="C1334" i="1"/>
  <c r="H1334" i="1" s="1"/>
  <c r="C1333" i="1"/>
  <c r="D1332" i="1"/>
  <c r="C1332" i="1"/>
  <c r="H1332" i="1" s="1"/>
  <c r="D1331" i="1"/>
  <c r="C1331" i="1"/>
  <c r="C1330" i="1"/>
  <c r="D1328" i="1"/>
  <c r="C1328" i="1"/>
  <c r="H1328" i="1" s="1"/>
  <c r="D1327" i="1"/>
  <c r="C1327" i="1"/>
  <c r="D1326" i="1"/>
  <c r="C1326" i="1"/>
  <c r="H1326" i="1" s="1"/>
  <c r="D1325" i="1"/>
  <c r="C1325" i="1"/>
  <c r="D1324" i="1"/>
  <c r="C1324" i="1"/>
  <c r="H1324" i="1" s="1"/>
  <c r="D1323" i="1"/>
  <c r="C1323" i="1"/>
  <c r="D1322" i="1"/>
  <c r="C1322" i="1"/>
  <c r="H1322" i="1" s="1"/>
  <c r="D1321" i="1"/>
  <c r="C1321" i="1"/>
  <c r="D1320" i="1"/>
  <c r="C1320" i="1"/>
  <c r="H1320" i="1" s="1"/>
  <c r="D1319" i="1"/>
  <c r="C1319" i="1"/>
  <c r="D1318" i="1"/>
  <c r="C1318" i="1"/>
  <c r="H1318" i="1" s="1"/>
  <c r="D1317" i="1"/>
  <c r="C1317" i="1"/>
  <c r="D1316" i="1"/>
  <c r="C1316" i="1"/>
  <c r="H1316" i="1" s="1"/>
  <c r="D1315" i="1"/>
  <c r="C1315" i="1"/>
  <c r="D1314" i="1"/>
  <c r="C1314" i="1"/>
  <c r="H1314" i="1" s="1"/>
  <c r="D1313" i="1"/>
  <c r="C1313" i="1"/>
  <c r="D1312" i="1"/>
  <c r="C1312" i="1"/>
  <c r="H1312" i="1" s="1"/>
  <c r="D1311" i="1"/>
  <c r="C1311" i="1"/>
  <c r="D1310" i="1"/>
  <c r="C1310" i="1"/>
  <c r="H1310" i="1" s="1"/>
  <c r="D1309" i="1"/>
  <c r="C1309" i="1"/>
  <c r="D1308" i="1"/>
  <c r="C1308" i="1"/>
  <c r="H1308" i="1" s="1"/>
  <c r="D1307" i="1"/>
  <c r="C1307" i="1"/>
  <c r="D1306" i="1"/>
  <c r="C1306" i="1"/>
  <c r="H1306" i="1" s="1"/>
  <c r="D1305" i="1"/>
  <c r="C1305" i="1"/>
  <c r="D1304" i="1"/>
  <c r="C1304" i="1"/>
  <c r="H1304" i="1" s="1"/>
  <c r="D1303" i="1"/>
  <c r="C1303" i="1"/>
  <c r="D1302" i="1"/>
  <c r="C1302" i="1"/>
  <c r="H1302" i="1" s="1"/>
  <c r="D1301" i="1"/>
  <c r="C1301" i="1"/>
  <c r="D1300" i="1"/>
  <c r="C1300" i="1"/>
  <c r="H1300" i="1" s="1"/>
  <c r="D1299" i="1"/>
  <c r="D1298" i="1"/>
  <c r="C1298" i="1"/>
  <c r="H1298" i="1" s="1"/>
  <c r="D1297" i="1"/>
  <c r="C1297" i="1"/>
  <c r="D1296" i="1"/>
  <c r="C1296" i="1"/>
  <c r="H1296" i="1" s="1"/>
  <c r="D1295" i="1"/>
  <c r="C1295" i="1"/>
  <c r="D1294" i="1"/>
  <c r="C1294" i="1"/>
  <c r="H1294" i="1" s="1"/>
  <c r="D1293" i="1"/>
  <c r="C1293" i="1"/>
  <c r="D1292" i="1"/>
  <c r="C1292" i="1"/>
  <c r="H1292" i="1" s="1"/>
  <c r="D1291" i="1"/>
  <c r="C1291" i="1"/>
  <c r="D1290" i="1"/>
  <c r="C1290" i="1"/>
  <c r="H1290" i="1" s="1"/>
  <c r="D1289" i="1"/>
  <c r="C1289" i="1"/>
  <c r="D1288" i="1"/>
  <c r="C1288" i="1"/>
  <c r="H1288" i="1" s="1"/>
  <c r="D1287" i="1"/>
  <c r="C1287" i="1"/>
  <c r="D1286" i="1"/>
  <c r="C1286" i="1"/>
  <c r="H1286" i="1" s="1"/>
  <c r="D1285" i="1"/>
  <c r="C1285" i="1"/>
  <c r="D1284" i="1"/>
  <c r="C1284" i="1"/>
  <c r="H1284" i="1" s="1"/>
  <c r="D1283" i="1"/>
  <c r="C1283" i="1"/>
  <c r="D1282" i="1"/>
  <c r="C1282" i="1"/>
  <c r="H1282" i="1" s="1"/>
  <c r="D1281" i="1"/>
  <c r="C1281" i="1"/>
  <c r="D1280" i="1"/>
  <c r="C1280" i="1"/>
  <c r="H1280" i="1" s="1"/>
  <c r="D1279" i="1"/>
  <c r="C1279" i="1"/>
  <c r="D1278" i="1"/>
  <c r="C1278" i="1"/>
  <c r="H1278" i="1" s="1"/>
  <c r="D1277" i="1"/>
  <c r="C1277" i="1"/>
  <c r="D1276" i="1"/>
  <c r="C1276" i="1"/>
  <c r="H1276" i="1" s="1"/>
  <c r="D1275" i="1"/>
  <c r="C1275" i="1"/>
  <c r="D1274" i="1"/>
  <c r="C1274" i="1"/>
  <c r="H1274" i="1" s="1"/>
  <c r="D1273" i="1"/>
  <c r="C1273" i="1"/>
  <c r="D1272" i="1"/>
  <c r="C1272" i="1"/>
  <c r="H1272" i="1" s="1"/>
  <c r="D1271" i="1"/>
  <c r="C1271" i="1"/>
  <c r="D1270" i="1"/>
  <c r="C1270" i="1"/>
  <c r="H1270" i="1" s="1"/>
  <c r="D1269" i="1"/>
  <c r="C1269" i="1"/>
  <c r="D1268" i="1"/>
  <c r="C1268" i="1"/>
  <c r="H1268" i="1" s="1"/>
  <c r="D1267" i="1"/>
  <c r="C1267" i="1"/>
  <c r="D1266" i="1"/>
  <c r="C1266" i="1"/>
  <c r="H1266" i="1" s="1"/>
  <c r="D1265" i="1"/>
  <c r="C1265" i="1"/>
  <c r="D1264" i="1"/>
  <c r="C1264" i="1"/>
  <c r="H1264" i="1" s="1"/>
  <c r="D1263" i="1"/>
  <c r="C1263" i="1"/>
  <c r="D1262" i="1"/>
  <c r="C1262" i="1"/>
  <c r="H1262" i="1" s="1"/>
  <c r="D1261" i="1"/>
  <c r="C1261" i="1"/>
  <c r="D1260" i="1"/>
  <c r="C1260" i="1"/>
  <c r="H1260" i="1" s="1"/>
  <c r="D1259" i="1"/>
  <c r="C1259" i="1"/>
  <c r="D1258" i="1"/>
  <c r="C1258" i="1"/>
  <c r="H1258" i="1" s="1"/>
  <c r="D1257" i="1"/>
  <c r="C1257" i="1"/>
  <c r="D1256" i="1"/>
  <c r="C1256" i="1"/>
  <c r="H1256" i="1" s="1"/>
  <c r="D1255" i="1"/>
  <c r="C1255" i="1"/>
  <c r="D1254" i="1"/>
  <c r="C1254" i="1"/>
  <c r="H1254" i="1" s="1"/>
  <c r="D1253" i="1"/>
  <c r="C1253" i="1"/>
  <c r="D1252" i="1"/>
  <c r="C1252" i="1"/>
  <c r="H1252" i="1" s="1"/>
  <c r="D1251" i="1"/>
  <c r="C1251" i="1"/>
  <c r="D1250" i="1"/>
  <c r="C1250" i="1"/>
  <c r="H1250" i="1" s="1"/>
  <c r="D1249" i="1"/>
  <c r="C1249" i="1"/>
  <c r="D1248" i="1"/>
  <c r="C1248" i="1"/>
  <c r="H1248" i="1" s="1"/>
  <c r="D1247" i="1"/>
  <c r="C1247" i="1"/>
  <c r="D1246" i="1"/>
  <c r="C1246" i="1"/>
  <c r="H1246" i="1" s="1"/>
  <c r="D1245" i="1"/>
  <c r="C1245" i="1"/>
  <c r="D1244" i="1"/>
  <c r="C1244" i="1"/>
  <c r="H1244" i="1" s="1"/>
  <c r="D1243" i="1"/>
  <c r="C1243" i="1"/>
  <c r="D1242" i="1"/>
  <c r="C1242" i="1"/>
  <c r="H1242" i="1" s="1"/>
  <c r="D1241" i="1"/>
  <c r="C1241" i="1"/>
  <c r="D1240" i="1"/>
  <c r="C1240" i="1"/>
  <c r="H1240" i="1" s="1"/>
  <c r="D1239" i="1"/>
  <c r="C1239" i="1"/>
  <c r="D1238" i="1"/>
  <c r="C1238" i="1"/>
  <c r="H1238" i="1" s="1"/>
  <c r="D1237" i="1"/>
  <c r="C1237" i="1"/>
  <c r="D1236" i="1"/>
  <c r="C1236" i="1"/>
  <c r="H1236" i="1" s="1"/>
  <c r="D1235" i="1"/>
  <c r="D1234" i="1"/>
  <c r="C1234" i="1"/>
  <c r="H1234" i="1" s="1"/>
  <c r="D1233" i="1"/>
  <c r="C1233" i="1"/>
  <c r="D1232" i="1"/>
  <c r="C1232" i="1"/>
  <c r="D1231" i="1"/>
  <c r="C1231" i="1"/>
  <c r="D1230" i="1"/>
  <c r="C1230" i="1"/>
  <c r="H1230" i="1" s="1"/>
  <c r="D1229" i="1"/>
  <c r="C1229" i="1"/>
  <c r="D1228" i="1"/>
  <c r="C1228" i="1"/>
  <c r="H1228" i="1" s="1"/>
  <c r="D1227" i="1"/>
  <c r="C1227" i="1"/>
  <c r="D1226" i="1"/>
  <c r="C1226" i="1"/>
  <c r="H1226" i="1" s="1"/>
  <c r="D1225" i="1"/>
  <c r="C1225" i="1"/>
  <c r="D1224" i="1"/>
  <c r="C1224" i="1"/>
  <c r="D1223" i="1"/>
  <c r="C1223" i="1"/>
  <c r="D1222" i="1"/>
  <c r="C1222" i="1"/>
  <c r="H1222" i="1" s="1"/>
  <c r="D1221" i="1"/>
  <c r="C1221" i="1"/>
  <c r="D1220" i="1"/>
  <c r="C1220" i="1"/>
  <c r="H1220" i="1" s="1"/>
  <c r="D1219" i="1"/>
  <c r="C1219" i="1"/>
  <c r="D1218" i="1"/>
  <c r="C1218" i="1"/>
  <c r="H1218" i="1" s="1"/>
  <c r="D1217" i="1"/>
  <c r="C1217" i="1"/>
  <c r="D1216" i="1"/>
  <c r="C1216" i="1"/>
  <c r="H1216" i="1" s="1"/>
  <c r="D1215" i="1"/>
  <c r="C1215" i="1"/>
  <c r="C1214" i="1"/>
  <c r="D1213" i="1"/>
  <c r="C1213" i="1"/>
  <c r="D1212" i="1"/>
  <c r="C1212" i="1"/>
  <c r="H1212" i="1" s="1"/>
  <c r="C1211" i="1"/>
  <c r="D1210" i="1"/>
  <c r="C1210" i="1"/>
  <c r="H1210" i="1" s="1"/>
  <c r="D1209" i="1"/>
  <c r="C1209" i="1"/>
  <c r="D1208" i="1"/>
  <c r="C1208" i="1"/>
  <c r="H1208" i="1" s="1"/>
  <c r="D1207" i="1"/>
  <c r="C1207" i="1"/>
  <c r="D1206" i="1"/>
  <c r="C1206" i="1"/>
  <c r="H1206" i="1" s="1"/>
  <c r="D1205" i="1"/>
  <c r="C1205" i="1"/>
  <c r="D1204" i="1"/>
  <c r="C1204" i="1"/>
  <c r="H1204" i="1" s="1"/>
  <c r="D1203" i="1"/>
  <c r="C1203" i="1"/>
  <c r="D1202" i="1"/>
  <c r="C1202" i="1"/>
  <c r="H1202" i="1" s="1"/>
  <c r="D1201" i="1"/>
  <c r="D1200" i="1"/>
  <c r="C1200" i="1"/>
  <c r="H1200" i="1" s="1"/>
  <c r="D1199" i="1"/>
  <c r="C1199" i="1"/>
  <c r="D1198" i="1"/>
  <c r="C1198" i="1"/>
  <c r="H1198" i="1" s="1"/>
  <c r="D1197" i="1"/>
  <c r="C1197" i="1"/>
  <c r="D1196" i="1"/>
  <c r="C1196" i="1"/>
  <c r="H1196" i="1" s="1"/>
  <c r="D1195" i="1"/>
  <c r="C1195" i="1"/>
  <c r="D1194" i="1"/>
  <c r="C1194" i="1"/>
  <c r="H1194" i="1" s="1"/>
  <c r="D1193" i="1"/>
  <c r="C1193" i="1"/>
  <c r="D1192" i="1"/>
  <c r="C1192" i="1"/>
  <c r="H1192" i="1" s="1"/>
  <c r="D1191" i="1"/>
  <c r="C1191" i="1"/>
  <c r="D1190" i="1"/>
  <c r="C1190" i="1"/>
  <c r="H1190" i="1" s="1"/>
  <c r="D1189" i="1"/>
  <c r="C1189" i="1"/>
  <c r="D1188" i="1"/>
  <c r="C1188" i="1"/>
  <c r="H1188" i="1" s="1"/>
  <c r="D1187" i="1"/>
  <c r="C1187" i="1"/>
  <c r="D1186" i="1"/>
  <c r="C1186" i="1"/>
  <c r="H1186" i="1" s="1"/>
  <c r="D1185" i="1"/>
  <c r="C1185" i="1"/>
  <c r="D1184" i="1"/>
  <c r="C1184" i="1"/>
  <c r="H1184" i="1" s="1"/>
  <c r="D1183" i="1"/>
  <c r="D1182" i="1"/>
  <c r="C1182" i="1"/>
  <c r="H1182" i="1" s="1"/>
  <c r="D1181" i="1"/>
  <c r="C1181" i="1"/>
  <c r="D1180" i="1"/>
  <c r="C1180" i="1"/>
  <c r="H1180" i="1" s="1"/>
  <c r="D1179" i="1"/>
  <c r="C1179" i="1"/>
  <c r="D1178" i="1"/>
  <c r="C1178" i="1"/>
  <c r="H1178" i="1" s="1"/>
  <c r="D1177" i="1"/>
  <c r="C1177" i="1"/>
  <c r="D1176" i="1"/>
  <c r="C1176" i="1"/>
  <c r="H1176" i="1" s="1"/>
  <c r="C1175" i="1"/>
  <c r="D1174" i="1"/>
  <c r="C1174" i="1"/>
  <c r="H1174" i="1" s="1"/>
  <c r="D1173" i="1"/>
  <c r="C1173" i="1"/>
  <c r="D1172" i="1"/>
  <c r="C1172" i="1"/>
  <c r="H1172" i="1" s="1"/>
  <c r="D1171" i="1"/>
  <c r="C1171" i="1"/>
  <c r="D1170" i="1"/>
  <c r="C1170" i="1"/>
  <c r="H1170" i="1" s="1"/>
  <c r="D1169" i="1"/>
  <c r="C1169" i="1"/>
  <c r="C1168" i="1"/>
  <c r="C1167" i="1"/>
  <c r="D1166" i="1"/>
  <c r="C1166" i="1"/>
  <c r="H1166" i="1" s="1"/>
  <c r="D1165" i="1"/>
  <c r="C1165" i="1"/>
  <c r="D1164" i="1"/>
  <c r="C1164" i="1"/>
  <c r="H1164" i="1" s="1"/>
  <c r="D1163" i="1"/>
  <c r="C1163" i="1"/>
  <c r="D1162" i="1"/>
  <c r="C1162" i="1"/>
  <c r="H1162" i="1" s="1"/>
  <c r="D1161" i="1"/>
  <c r="C1161" i="1"/>
  <c r="D1160" i="1"/>
  <c r="C1160" i="1"/>
  <c r="H1160" i="1" s="1"/>
  <c r="D1159" i="1"/>
  <c r="C1159" i="1"/>
  <c r="D1158" i="1"/>
  <c r="C1158" i="1"/>
  <c r="H1158" i="1" s="1"/>
  <c r="D1157" i="1"/>
  <c r="C1157" i="1"/>
  <c r="D1156" i="1"/>
  <c r="C1156" i="1"/>
  <c r="H1156" i="1" s="1"/>
  <c r="D1155" i="1"/>
  <c r="C1155" i="1"/>
  <c r="D1154" i="1"/>
  <c r="C1154" i="1"/>
  <c r="H1154" i="1" s="1"/>
  <c r="D1151" i="1"/>
  <c r="C1151" i="1"/>
  <c r="D1150" i="1"/>
  <c r="C1150" i="1"/>
  <c r="H1150" i="1" s="1"/>
  <c r="D1149" i="1"/>
  <c r="C1149" i="1"/>
  <c r="D1148" i="1"/>
  <c r="C1148" i="1"/>
  <c r="H1148" i="1" s="1"/>
  <c r="D1147" i="1"/>
  <c r="C1147" i="1"/>
  <c r="D1146" i="1"/>
  <c r="C1146" i="1"/>
  <c r="H1146" i="1" s="1"/>
  <c r="D1145" i="1"/>
  <c r="C1145" i="1"/>
  <c r="D1144" i="1"/>
  <c r="C1144" i="1"/>
  <c r="H1144" i="1" s="1"/>
  <c r="D1143" i="1"/>
  <c r="C1143" i="1"/>
  <c r="D1142" i="1"/>
  <c r="C1142" i="1"/>
  <c r="H1142" i="1" s="1"/>
  <c r="D1141" i="1"/>
  <c r="C1141" i="1"/>
  <c r="D1140" i="1"/>
  <c r="C1140" i="1"/>
  <c r="H1140" i="1" s="1"/>
  <c r="D1139" i="1"/>
  <c r="C1139" i="1"/>
  <c r="D1138" i="1"/>
  <c r="C1138" i="1"/>
  <c r="H1138" i="1" s="1"/>
  <c r="D1137" i="1"/>
  <c r="C1137" i="1"/>
  <c r="D1136" i="1"/>
  <c r="C1136" i="1"/>
  <c r="H1136" i="1" s="1"/>
  <c r="D1135" i="1"/>
  <c r="C1135" i="1"/>
  <c r="D1134" i="1"/>
  <c r="C1134" i="1"/>
  <c r="H1134" i="1" s="1"/>
  <c r="D1133" i="1"/>
  <c r="C1133" i="1"/>
  <c r="D1132" i="1"/>
  <c r="C1132" i="1"/>
  <c r="H1132" i="1" s="1"/>
  <c r="D1131" i="1"/>
  <c r="C1131" i="1"/>
  <c r="D1130" i="1"/>
  <c r="C1130" i="1"/>
  <c r="H1130" i="1" s="1"/>
  <c r="D1129" i="1"/>
  <c r="C1129" i="1"/>
  <c r="D1128" i="1"/>
  <c r="C1128" i="1"/>
  <c r="H1128" i="1" s="1"/>
  <c r="D1127" i="1"/>
  <c r="C1127" i="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1" i="1"/>
  <c r="C1111" i="1"/>
  <c r="D1110" i="1"/>
  <c r="C1110" i="1"/>
  <c r="H1110" i="1" s="1"/>
  <c r="D1109" i="1"/>
  <c r="C1109" i="1"/>
  <c r="D1108" i="1"/>
  <c r="C1108" i="1"/>
  <c r="H1108" i="1" s="1"/>
  <c r="D1107" i="1"/>
  <c r="C1107" i="1"/>
  <c r="D1106" i="1"/>
  <c r="C1106" i="1"/>
  <c r="H1106" i="1" s="1"/>
  <c r="D1105" i="1"/>
  <c r="C1105" i="1"/>
  <c r="D1104" i="1"/>
  <c r="C1104" i="1"/>
  <c r="H1104" i="1" s="1"/>
  <c r="D1103" i="1"/>
  <c r="C1103" i="1"/>
  <c r="D1102" i="1"/>
  <c r="C1102" i="1"/>
  <c r="H1102" i="1" s="1"/>
  <c r="D1101" i="1"/>
  <c r="C1101" i="1"/>
  <c r="D1100" i="1"/>
  <c r="C1100" i="1"/>
  <c r="H1100" i="1" s="1"/>
  <c r="D1099" i="1"/>
  <c r="C1099" i="1"/>
  <c r="D1098" i="1"/>
  <c r="C1098" i="1"/>
  <c r="H1098" i="1" s="1"/>
  <c r="D1097" i="1"/>
  <c r="C1097" i="1"/>
  <c r="D1096" i="1"/>
  <c r="C1096" i="1"/>
  <c r="H1096" i="1" s="1"/>
  <c r="D1095" i="1"/>
  <c r="C1095" i="1"/>
  <c r="D1094" i="1"/>
  <c r="C1094" i="1"/>
  <c r="H1094" i="1" s="1"/>
  <c r="D1093" i="1"/>
  <c r="C1093" i="1"/>
  <c r="D1092" i="1"/>
  <c r="C1092" i="1"/>
  <c r="H1092" i="1" s="1"/>
  <c r="D1091" i="1"/>
  <c r="C1091" i="1"/>
  <c r="D1090" i="1"/>
  <c r="C1090" i="1"/>
  <c r="H1090" i="1" s="1"/>
  <c r="D1089" i="1"/>
  <c r="C1089" i="1"/>
  <c r="D1088" i="1"/>
  <c r="C1088" i="1"/>
  <c r="H1088" i="1" s="1"/>
  <c r="D1087" i="1"/>
  <c r="C1087" i="1"/>
  <c r="D1086" i="1"/>
  <c r="C1086" i="1"/>
  <c r="H1086" i="1" s="1"/>
  <c r="D1085" i="1"/>
  <c r="C1085" i="1"/>
  <c r="D1084" i="1"/>
  <c r="C1084" i="1"/>
  <c r="H1084" i="1" s="1"/>
  <c r="D1083" i="1"/>
  <c r="C1083" i="1"/>
  <c r="D1082" i="1"/>
  <c r="C1082" i="1"/>
  <c r="H1082" i="1" s="1"/>
  <c r="D1081" i="1"/>
  <c r="C1081" i="1"/>
  <c r="D1080" i="1"/>
  <c r="C1080" i="1"/>
  <c r="H1080" i="1" s="1"/>
  <c r="D1079" i="1"/>
  <c r="C1079" i="1"/>
  <c r="D1078" i="1"/>
  <c r="C1078" i="1"/>
  <c r="H1078" i="1" s="1"/>
  <c r="D1077" i="1"/>
  <c r="C1077" i="1"/>
  <c r="D1076" i="1"/>
  <c r="C1076" i="1"/>
  <c r="H1076" i="1" s="1"/>
  <c r="D1075" i="1"/>
  <c r="C1075" i="1"/>
  <c r="D1074" i="1"/>
  <c r="C1074" i="1"/>
  <c r="H1074" i="1" s="1"/>
  <c r="D1073" i="1"/>
  <c r="C1073" i="1"/>
  <c r="D1072" i="1"/>
  <c r="C1072" i="1"/>
  <c r="H1072" i="1" s="1"/>
  <c r="D1071" i="1"/>
  <c r="C1071" i="1"/>
  <c r="D1070" i="1"/>
  <c r="C1070" i="1"/>
  <c r="H1070" i="1" s="1"/>
  <c r="D1069" i="1"/>
  <c r="C1069" i="1"/>
  <c r="D1068" i="1"/>
  <c r="C1068" i="1"/>
  <c r="H1068" i="1" s="1"/>
  <c r="D1067" i="1"/>
  <c r="C1067" i="1"/>
  <c r="D1066" i="1"/>
  <c r="C1066" i="1"/>
  <c r="H1066" i="1" s="1"/>
  <c r="D1065" i="1"/>
  <c r="D1064" i="1"/>
  <c r="C1064" i="1"/>
  <c r="H1064" i="1" s="1"/>
  <c r="D1063" i="1"/>
  <c r="C1063" i="1"/>
  <c r="D1062" i="1"/>
  <c r="C1062" i="1"/>
  <c r="H1062" i="1" s="1"/>
  <c r="D1061" i="1"/>
  <c r="C1061" i="1"/>
  <c r="D1060" i="1"/>
  <c r="C1060" i="1"/>
  <c r="H1060" i="1" s="1"/>
  <c r="D1059" i="1"/>
  <c r="C1059" i="1"/>
  <c r="D1058" i="1"/>
  <c r="C1058" i="1"/>
  <c r="H1058" i="1" s="1"/>
  <c r="D1057" i="1"/>
  <c r="C1057" i="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89" i="1"/>
  <c r="C989" i="1"/>
  <c r="D988" i="1"/>
  <c r="C988" i="1"/>
  <c r="H988" i="1" s="1"/>
  <c r="D987" i="1"/>
  <c r="C987" i="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7" i="1"/>
  <c r="C637" i="1"/>
  <c r="H637" i="1" s="1"/>
  <c r="D632" i="1"/>
  <c r="C632" i="1"/>
  <c r="D631" i="1"/>
  <c r="C631" i="1"/>
  <c r="H631" i="1" s="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H521" i="1" s="1"/>
  <c r="D520" i="1"/>
  <c r="C520" i="1"/>
  <c r="D519" i="1"/>
  <c r="C519" i="1"/>
  <c r="H519" i="1" s="1"/>
  <c r="D518" i="1"/>
  <c r="C518" i="1"/>
  <c r="D517" i="1"/>
  <c r="C517" i="1"/>
  <c r="H517" i="1" s="1"/>
  <c r="D516" i="1"/>
  <c r="C516" i="1"/>
  <c r="D515" i="1"/>
  <c r="C515" i="1"/>
  <c r="H515" i="1" s="1"/>
  <c r="D514" i="1"/>
  <c r="C514" i="1"/>
  <c r="D513" i="1"/>
  <c r="C513" i="1"/>
  <c r="H513" i="1" s="1"/>
  <c r="D512" i="1"/>
  <c r="C512" i="1"/>
  <c r="D511" i="1"/>
  <c r="C511" i="1"/>
  <c r="H511" i="1" s="1"/>
  <c r="D510" i="1"/>
  <c r="C510" i="1"/>
  <c r="D509" i="1"/>
  <c r="C509" i="1"/>
  <c r="H509" i="1" s="1"/>
  <c r="D508" i="1"/>
  <c r="C508" i="1"/>
  <c r="D507" i="1"/>
  <c r="C507" i="1"/>
  <c r="H507" i="1" s="1"/>
  <c r="D506" i="1"/>
  <c r="C506" i="1"/>
  <c r="D505" i="1"/>
  <c r="C505" i="1"/>
  <c r="H505" i="1" s="1"/>
  <c r="D504" i="1"/>
  <c r="C504" i="1"/>
  <c r="D503" i="1"/>
  <c r="C503" i="1"/>
  <c r="H503" i="1" s="1"/>
  <c r="D502" i="1"/>
  <c r="C502" i="1"/>
  <c r="D501" i="1"/>
  <c r="C501" i="1"/>
  <c r="H501" i="1" s="1"/>
  <c r="D500" i="1"/>
  <c r="C500" i="1"/>
  <c r="D499" i="1"/>
  <c r="C499" i="1"/>
  <c r="H499" i="1" s="1"/>
  <c r="D498" i="1"/>
  <c r="C498" i="1"/>
  <c r="D497" i="1"/>
  <c r="C497" i="1"/>
  <c r="H497" i="1" s="1"/>
  <c r="D496" i="1"/>
  <c r="C496" i="1"/>
  <c r="D495" i="1"/>
  <c r="C495" i="1"/>
  <c r="H495" i="1" s="1"/>
  <c r="D494" i="1"/>
  <c r="C494" i="1"/>
  <c r="D493" i="1"/>
  <c r="C493" i="1"/>
  <c r="H493" i="1" s="1"/>
  <c r="D492" i="1"/>
  <c r="C492" i="1"/>
  <c r="D491" i="1"/>
  <c r="C491" i="1"/>
  <c r="H491" i="1" s="1"/>
  <c r="D490" i="1"/>
  <c r="C490" i="1"/>
  <c r="D489" i="1"/>
  <c r="C489" i="1"/>
  <c r="H489" i="1" s="1"/>
  <c r="D488" i="1"/>
  <c r="C488" i="1"/>
  <c r="D487" i="1"/>
  <c r="C487" i="1"/>
  <c r="H487" i="1" s="1"/>
  <c r="D486" i="1"/>
  <c r="C486" i="1"/>
  <c r="D485" i="1"/>
  <c r="C485" i="1"/>
  <c r="H485" i="1" s="1"/>
  <c r="D484" i="1"/>
  <c r="C484" i="1"/>
  <c r="D483" i="1"/>
  <c r="C483" i="1"/>
  <c r="H483" i="1" s="1"/>
  <c r="D482" i="1"/>
  <c r="C482" i="1"/>
  <c r="D481" i="1"/>
  <c r="C481" i="1"/>
  <c r="H481" i="1" s="1"/>
  <c r="D480" i="1"/>
  <c r="C480" i="1"/>
  <c r="D479" i="1"/>
  <c r="C479" i="1"/>
  <c r="H479" i="1" s="1"/>
  <c r="D478" i="1"/>
  <c r="C478" i="1"/>
  <c r="D477" i="1"/>
  <c r="C477" i="1"/>
  <c r="H477" i="1" s="1"/>
  <c r="D476" i="1"/>
  <c r="C476" i="1"/>
  <c r="D475" i="1"/>
  <c r="C475" i="1"/>
  <c r="H475" i="1" s="1"/>
  <c r="D474" i="1"/>
  <c r="C474" i="1"/>
  <c r="D473" i="1"/>
  <c r="C473" i="1"/>
  <c r="H473" i="1" s="1"/>
  <c r="D472" i="1"/>
  <c r="C472" i="1"/>
  <c r="D471" i="1"/>
  <c r="C471" i="1"/>
  <c r="H471" i="1" s="1"/>
  <c r="D470" i="1"/>
  <c r="C470" i="1"/>
  <c r="D469" i="1"/>
  <c r="C469" i="1"/>
  <c r="H469" i="1" s="1"/>
  <c r="D468" i="1"/>
  <c r="C468" i="1"/>
  <c r="D467" i="1"/>
  <c r="C467" i="1"/>
  <c r="H467" i="1" s="1"/>
  <c r="D466" i="1"/>
  <c r="C466" i="1"/>
  <c r="D465" i="1"/>
  <c r="C465" i="1"/>
  <c r="H465" i="1" s="1"/>
  <c r="D464" i="1"/>
  <c r="C464" i="1"/>
  <c r="D463" i="1"/>
  <c r="C463" i="1"/>
  <c r="H463" i="1" s="1"/>
  <c r="D462" i="1"/>
  <c r="C462" i="1"/>
  <c r="D461" i="1"/>
  <c r="C461" i="1"/>
  <c r="H461" i="1" s="1"/>
  <c r="D460" i="1"/>
  <c r="C460" i="1"/>
  <c r="D459" i="1"/>
  <c r="C459" i="1"/>
  <c r="H459" i="1" s="1"/>
  <c r="D458" i="1"/>
  <c r="C458" i="1"/>
  <c r="D457" i="1"/>
  <c r="C457" i="1"/>
  <c r="H457" i="1" s="1"/>
  <c r="D456" i="1"/>
  <c r="C456" i="1"/>
  <c r="D455" i="1"/>
  <c r="C455" i="1"/>
  <c r="H455" i="1" s="1"/>
  <c r="D454" i="1"/>
  <c r="C454" i="1"/>
  <c r="D452" i="1"/>
  <c r="C452" i="1"/>
  <c r="D451" i="1"/>
  <c r="C451" i="1"/>
  <c r="H451" i="1" s="1"/>
  <c r="D450" i="1"/>
  <c r="C450" i="1"/>
  <c r="D449" i="1"/>
  <c r="C449" i="1"/>
  <c r="H449" i="1" s="1"/>
  <c r="D448" i="1"/>
  <c r="C448" i="1"/>
  <c r="D447" i="1"/>
  <c r="C447" i="1"/>
  <c r="H447" i="1" s="1"/>
  <c r="D446" i="1"/>
  <c r="C446" i="1"/>
  <c r="D445" i="1"/>
  <c r="C445" i="1"/>
  <c r="H445" i="1" s="1"/>
  <c r="D444" i="1"/>
  <c r="C444" i="1"/>
  <c r="D443" i="1"/>
  <c r="C443" i="1"/>
  <c r="H443" i="1" s="1"/>
  <c r="D442" i="1"/>
  <c r="C442" i="1"/>
  <c r="D441" i="1"/>
  <c r="C441" i="1"/>
  <c r="H441" i="1" s="1"/>
  <c r="D440" i="1"/>
  <c r="C440" i="1"/>
  <c r="D439" i="1"/>
  <c r="C439" i="1"/>
  <c r="H439" i="1" s="1"/>
  <c r="D438" i="1"/>
  <c r="C438" i="1"/>
  <c r="D437" i="1"/>
  <c r="C437" i="1"/>
  <c r="H437" i="1" s="1"/>
  <c r="D436" i="1"/>
  <c r="C436" i="1"/>
  <c r="D435" i="1"/>
  <c r="C435" i="1"/>
  <c r="H435" i="1" s="1"/>
  <c r="D434" i="1"/>
  <c r="C434" i="1"/>
  <c r="D433" i="1"/>
  <c r="C433" i="1"/>
  <c r="H433" i="1" s="1"/>
  <c r="D432" i="1"/>
  <c r="C432" i="1"/>
  <c r="D431" i="1"/>
  <c r="C431" i="1"/>
  <c r="H431" i="1" s="1"/>
  <c r="D430" i="1"/>
  <c r="C430" i="1"/>
  <c r="D429" i="1"/>
  <c r="C429" i="1"/>
  <c r="H429" i="1" s="1"/>
  <c r="D428" i="1"/>
  <c r="C428" i="1"/>
  <c r="D427" i="1"/>
  <c r="C427" i="1"/>
  <c r="H427" i="1" s="1"/>
  <c r="D426" i="1"/>
  <c r="C426" i="1"/>
  <c r="D425" i="1"/>
  <c r="C425" i="1"/>
  <c r="H425" i="1" s="1"/>
  <c r="D424" i="1"/>
  <c r="C424" i="1"/>
  <c r="D423" i="1"/>
  <c r="C423" i="1"/>
  <c r="H423" i="1" s="1"/>
  <c r="D422" i="1"/>
  <c r="C422" i="1"/>
  <c r="D421" i="1"/>
  <c r="C421" i="1"/>
  <c r="H421" i="1" s="1"/>
  <c r="D420" i="1"/>
  <c r="C420" i="1"/>
  <c r="D419" i="1"/>
  <c r="C419" i="1"/>
  <c r="H419" i="1" s="1"/>
  <c r="D418" i="1"/>
  <c r="C418" i="1"/>
  <c r="D417" i="1"/>
  <c r="C417" i="1"/>
  <c r="H417" i="1" s="1"/>
  <c r="D416" i="1"/>
  <c r="C416"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H357" i="1" s="1"/>
  <c r="D356" i="1"/>
  <c r="C356" i="1"/>
  <c r="D355" i="1"/>
  <c r="C355" i="1"/>
  <c r="H355" i="1" s="1"/>
  <c r="D354" i="1"/>
  <c r="C354" i="1"/>
  <c r="D353" i="1"/>
  <c r="C353" i="1"/>
  <c r="H353" i="1" s="1"/>
  <c r="D352" i="1"/>
  <c r="C352" i="1"/>
  <c r="D351" i="1"/>
  <c r="C351" i="1"/>
  <c r="H351" i="1" s="1"/>
  <c r="D350" i="1"/>
  <c r="C350" i="1"/>
  <c r="D349" i="1"/>
  <c r="C349" i="1"/>
  <c r="H349" i="1" s="1"/>
  <c r="D348" i="1"/>
  <c r="C348" i="1"/>
  <c r="D347" i="1"/>
  <c r="C347" i="1"/>
  <c r="H347" i="1" s="1"/>
  <c r="D346" i="1"/>
  <c r="C346" i="1"/>
  <c r="D344" i="1"/>
  <c r="C344" i="1"/>
  <c r="D343" i="1"/>
  <c r="C343" i="1"/>
  <c r="H343" i="1" s="1"/>
  <c r="D342" i="1"/>
  <c r="C342" i="1"/>
  <c r="D341" i="1"/>
  <c r="C341" i="1"/>
  <c r="H341" i="1" s="1"/>
  <c r="D340" i="1"/>
  <c r="C340" i="1"/>
  <c r="D339" i="1"/>
  <c r="C339" i="1"/>
  <c r="H339" i="1" s="1"/>
  <c r="D338" i="1"/>
  <c r="C338" i="1"/>
  <c r="D337" i="1"/>
  <c r="C337" i="1"/>
  <c r="H337" i="1" s="1"/>
  <c r="D336" i="1"/>
  <c r="C336" i="1"/>
  <c r="D335" i="1"/>
  <c r="C335" i="1"/>
  <c r="H335" i="1" s="1"/>
  <c r="D334" i="1"/>
  <c r="C334" i="1"/>
  <c r="D333" i="1"/>
  <c r="C333" i="1"/>
  <c r="H333" i="1" s="1"/>
  <c r="D332" i="1"/>
  <c r="C332" i="1"/>
  <c r="D331" i="1"/>
  <c r="C331" i="1"/>
  <c r="H331" i="1" s="1"/>
  <c r="D330" i="1"/>
  <c r="C330" i="1"/>
  <c r="D329" i="1"/>
  <c r="C329" i="1"/>
  <c r="H329" i="1" s="1"/>
  <c r="D328" i="1"/>
  <c r="C328" i="1"/>
  <c r="D327" i="1"/>
  <c r="C327" i="1"/>
  <c r="H327" i="1" s="1"/>
  <c r="D326" i="1"/>
  <c r="C326" i="1"/>
  <c r="D325" i="1"/>
  <c r="C325" i="1"/>
  <c r="H325" i="1" s="1"/>
  <c r="D324" i="1"/>
  <c r="C324" i="1"/>
  <c r="D323" i="1"/>
  <c r="C323" i="1"/>
  <c r="H323" i="1" s="1"/>
  <c r="D322" i="1"/>
  <c r="C322" i="1"/>
  <c r="D321" i="1"/>
  <c r="C321" i="1"/>
  <c r="H321" i="1" s="1"/>
  <c r="D320" i="1"/>
  <c r="C320" i="1"/>
  <c r="D319" i="1"/>
  <c r="C319" i="1"/>
  <c r="H319" i="1" s="1"/>
  <c r="D318" i="1"/>
  <c r="C318" i="1"/>
  <c r="D317" i="1"/>
  <c r="C317" i="1"/>
  <c r="H317" i="1" s="1"/>
  <c r="D316" i="1"/>
  <c r="C316" i="1"/>
  <c r="D315" i="1"/>
  <c r="C315" i="1"/>
  <c r="H315" i="1" s="1"/>
  <c r="D314" i="1"/>
  <c r="C314" i="1"/>
  <c r="D313" i="1"/>
  <c r="C313" i="1"/>
  <c r="H313" i="1" s="1"/>
  <c r="D312" i="1"/>
  <c r="C312" i="1"/>
  <c r="D311" i="1"/>
  <c r="C311" i="1"/>
  <c r="H311" i="1" s="1"/>
  <c r="D310" i="1"/>
  <c r="C310" i="1"/>
  <c r="D309" i="1"/>
  <c r="C309" i="1"/>
  <c r="H309" i="1" s="1"/>
  <c r="D308" i="1"/>
  <c r="C308" i="1"/>
  <c r="D307" i="1"/>
  <c r="C307" i="1"/>
  <c r="H307" i="1" s="1"/>
  <c r="D306" i="1"/>
  <c r="C306" i="1"/>
  <c r="D305" i="1"/>
  <c r="C305" i="1"/>
  <c r="H305" i="1" s="1"/>
  <c r="D304" i="1"/>
  <c r="C304" i="1"/>
  <c r="D303" i="1"/>
  <c r="C303" i="1"/>
  <c r="H303" i="1" s="1"/>
  <c r="D302" i="1"/>
  <c r="C302" i="1"/>
  <c r="D301" i="1"/>
  <c r="C301" i="1"/>
  <c r="H301" i="1" s="1"/>
  <c r="D300" i="1"/>
  <c r="C300" i="1"/>
  <c r="D299" i="1"/>
  <c r="C299" i="1"/>
  <c r="H299" i="1" s="1"/>
  <c r="D298" i="1"/>
  <c r="C298" i="1"/>
  <c r="H298" i="1" s="1"/>
  <c r="D297" i="1"/>
  <c r="C297" i="1"/>
  <c r="H297" i="1" s="1"/>
  <c r="D296" i="1"/>
  <c r="C296" i="1"/>
  <c r="H296" i="1" s="1"/>
  <c r="D295" i="1"/>
  <c r="C295" i="1"/>
  <c r="H295" i="1" s="1"/>
  <c r="D294" i="1"/>
  <c r="C294" i="1"/>
  <c r="H294" i="1" s="1"/>
  <c r="D293" i="1"/>
  <c r="D292" i="1"/>
  <c r="C292" i="1"/>
  <c r="H292" i="1" s="1"/>
  <c r="D291" i="1"/>
  <c r="C291" i="1"/>
  <c r="D290" i="1"/>
  <c r="C290" i="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C255" i="1"/>
  <c r="D254" i="1"/>
  <c r="C254" i="1"/>
  <c r="H254" i="1" s="1"/>
  <c r="D253" i="1"/>
  <c r="C253" i="1"/>
  <c r="H253" i="1" s="1"/>
  <c r="D252" i="1"/>
  <c r="C252" i="1"/>
  <c r="H252" i="1" s="1"/>
  <c r="D251" i="1"/>
  <c r="C251" i="1"/>
  <c r="H251" i="1" s="1"/>
  <c r="D250" i="1"/>
  <c r="C250" i="1"/>
  <c r="H250" i="1" s="1"/>
  <c r="D249" i="1"/>
  <c r="C249" i="1"/>
  <c r="H249"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C130" i="1"/>
  <c r="C129" i="1"/>
  <c r="D128" i="1"/>
  <c r="C128" i="1"/>
  <c r="H128" i="1" s="1"/>
  <c r="D127" i="1"/>
  <c r="C127" i="1"/>
  <c r="H127" i="1" s="1"/>
  <c r="D126" i="1"/>
  <c r="C126" i="1"/>
  <c r="H126" i="1" s="1"/>
  <c r="D125" i="1"/>
  <c r="C125" i="1"/>
  <c r="H125" i="1" s="1"/>
  <c r="D124" i="1"/>
  <c r="C124" i="1"/>
  <c r="H124" i="1" s="1"/>
  <c r="D123" i="1"/>
  <c r="C123" i="1"/>
  <c r="H123" i="1" s="1"/>
  <c r="D122" i="1"/>
  <c r="C122" i="1"/>
  <c r="H122" i="1" s="1"/>
  <c r="C121" i="1"/>
  <c r="C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E296" i="9" l="1"/>
  <c r="B296" i="9" s="1"/>
  <c r="E300" i="9"/>
  <c r="B300" i="9" s="1"/>
  <c r="D121" i="1"/>
  <c r="H121" i="1"/>
  <c r="H120" i="1"/>
  <c r="F146" i="5"/>
  <c r="E291" i="9"/>
  <c r="B291" i="9" s="1"/>
  <c r="H1232" i="1"/>
  <c r="H1224" i="1"/>
  <c r="F217" i="9"/>
  <c r="B217" i="9" s="1"/>
  <c r="F215" i="9"/>
  <c r="B215" i="9" s="1"/>
  <c r="E286" i="9"/>
  <c r="B286" i="9" s="1"/>
  <c r="H290" i="1"/>
  <c r="H291" i="1"/>
  <c r="E33" i="9"/>
  <c r="B33" i="9" s="1"/>
  <c r="E301" i="9"/>
  <c r="B301" i="9" s="1"/>
  <c r="E294" i="9"/>
  <c r="B294" i="9" s="1"/>
  <c r="E298" i="9"/>
  <c r="B298" i="9" s="1"/>
  <c r="E23" i="9"/>
  <c r="B23" i="9" s="1"/>
  <c r="E287" i="9"/>
  <c r="B287" i="9" s="1"/>
  <c r="E27" i="9"/>
  <c r="B27" i="9" s="1"/>
  <c r="E32" i="9"/>
  <c r="B32" i="9" s="1"/>
  <c r="E288" i="9"/>
  <c r="B288" i="9" s="1"/>
  <c r="E303" i="9"/>
  <c r="B303" i="9" s="1"/>
  <c r="D255" i="1"/>
  <c r="H255" i="1" s="1"/>
  <c r="H525" i="1"/>
  <c r="H527" i="1"/>
  <c r="H529" i="1"/>
  <c r="H531" i="1"/>
  <c r="H533" i="1"/>
  <c r="H535" i="1"/>
  <c r="H537" i="1"/>
  <c r="H539" i="1"/>
  <c r="H541" i="1"/>
  <c r="H543" i="1"/>
  <c r="H545" i="1"/>
  <c r="H547" i="1"/>
  <c r="H549" i="1"/>
  <c r="H551" i="1"/>
  <c r="H553" i="1"/>
  <c r="H555" i="1"/>
  <c r="H557" i="1"/>
  <c r="H559" i="1"/>
  <c r="H561" i="1"/>
  <c r="H563" i="1"/>
  <c r="H565" i="1"/>
  <c r="H567" i="1"/>
  <c r="H569" i="1"/>
  <c r="H571" i="1"/>
  <c r="H573" i="1"/>
  <c r="E407" i="4"/>
  <c r="D402" i="1" s="1"/>
  <c r="F581" i="4"/>
  <c r="D580" i="4"/>
  <c r="F590" i="4"/>
  <c r="C584" i="1"/>
  <c r="H584" i="1" s="1"/>
  <c r="F593" i="4"/>
  <c r="C587" i="1"/>
  <c r="F237" i="5"/>
  <c r="H23" i="3"/>
  <c r="E35" i="6"/>
  <c r="D1330" i="1"/>
  <c r="H1330" i="1" s="1"/>
  <c r="F43" i="6"/>
  <c r="D35" i="6"/>
  <c r="C1337" i="1"/>
  <c r="H1337" i="1" s="1"/>
  <c r="F50" i="6"/>
  <c r="C1344" i="1"/>
  <c r="H1344" i="1" s="1"/>
  <c r="H129" i="1"/>
  <c r="F253" i="4"/>
  <c r="D252" i="4"/>
  <c r="E420" i="4"/>
  <c r="D415" i="1"/>
  <c r="F529" i="4"/>
  <c r="E190" i="5"/>
  <c r="D1168" i="1"/>
  <c r="G311" i="9"/>
  <c r="E311" i="9" s="1"/>
  <c r="B311" i="9" s="1"/>
  <c r="D176" i="5"/>
  <c r="C1183" i="1"/>
  <c r="H1183" i="1" s="1"/>
  <c r="F224" i="5"/>
  <c r="C1201" i="1"/>
  <c r="H1201" i="1" s="1"/>
  <c r="D130" i="1"/>
  <c r="G130" i="1" s="1"/>
  <c r="H359" i="1"/>
  <c r="H361" i="1"/>
  <c r="H363" i="1"/>
  <c r="H365" i="1"/>
  <c r="H367" i="1"/>
  <c r="H369" i="1"/>
  <c r="H371" i="1"/>
  <c r="H373" i="1"/>
  <c r="H375" i="1"/>
  <c r="H377" i="1"/>
  <c r="H379" i="1"/>
  <c r="H381" i="1"/>
  <c r="H383" i="1"/>
  <c r="H385" i="1"/>
  <c r="H387" i="1"/>
  <c r="H389" i="1"/>
  <c r="H393" i="1"/>
  <c r="H395" i="1"/>
  <c r="H397" i="1"/>
  <c r="H399" i="1"/>
  <c r="H401" i="1"/>
  <c r="H575" i="1"/>
  <c r="H577" i="1"/>
  <c r="H579" i="1"/>
  <c r="H581" i="1"/>
  <c r="H583" i="1"/>
  <c r="H1438" i="1"/>
  <c r="J1440" i="1"/>
  <c r="J1442" i="1"/>
  <c r="J1444" i="1"/>
  <c r="J1446" i="1"/>
  <c r="J1448" i="1"/>
  <c r="J1450" i="1"/>
  <c r="J1452" i="1"/>
  <c r="H300" i="1"/>
  <c r="H302" i="1"/>
  <c r="H304" i="1"/>
  <c r="H306" i="1"/>
  <c r="H308" i="1"/>
  <c r="H310" i="1"/>
  <c r="H312" i="1"/>
  <c r="H314" i="1"/>
  <c r="H316" i="1"/>
  <c r="H318" i="1"/>
  <c r="H320" i="1"/>
  <c r="H322" i="1"/>
  <c r="H324" i="1"/>
  <c r="H326" i="1"/>
  <c r="H328" i="1"/>
  <c r="H330" i="1"/>
  <c r="H332" i="1"/>
  <c r="H405" i="1"/>
  <c r="H411" i="1"/>
  <c r="H413" i="1"/>
  <c r="H585" i="1"/>
  <c r="H589" i="1"/>
  <c r="H591" i="1"/>
  <c r="H593" i="1"/>
  <c r="H595" i="1"/>
  <c r="H597" i="1"/>
  <c r="H599" i="1"/>
  <c r="H601" i="1"/>
  <c r="H603" i="1"/>
  <c r="H605" i="1"/>
  <c r="H607" i="1"/>
  <c r="H609" i="1"/>
  <c r="H611" i="1"/>
  <c r="H613" i="1"/>
  <c r="H615" i="1"/>
  <c r="H617" i="1"/>
  <c r="H621" i="1"/>
  <c r="H623" i="1"/>
  <c r="H625" i="1"/>
  <c r="H627" i="1"/>
  <c r="H1057" i="1"/>
  <c r="H1059" i="1"/>
  <c r="H1061" i="1"/>
  <c r="H1063" i="1"/>
  <c r="H1067" i="1"/>
  <c r="H1069" i="1"/>
  <c r="H1071" i="1"/>
  <c r="H1073" i="1"/>
  <c r="H1075" i="1"/>
  <c r="H1077" i="1"/>
  <c r="H1079" i="1"/>
  <c r="H1081" i="1"/>
  <c r="H1083" i="1"/>
  <c r="H1085" i="1"/>
  <c r="H1087" i="1"/>
  <c r="H1089" i="1"/>
  <c r="H1091" i="1"/>
  <c r="H1093" i="1"/>
  <c r="H1095" i="1"/>
  <c r="H1097" i="1"/>
  <c r="H1099" i="1"/>
  <c r="H1101" i="1"/>
  <c r="H1103" i="1"/>
  <c r="H1105" i="1"/>
  <c r="H1107" i="1"/>
  <c r="H1109" i="1"/>
  <c r="H1111" i="1"/>
  <c r="H1168" i="1"/>
  <c r="E6" i="4"/>
  <c r="E151" i="4"/>
  <c r="F159" i="4"/>
  <c r="D152" i="4"/>
  <c r="D5" i="7"/>
  <c r="C1437" i="1"/>
  <c r="H1437" i="1" s="1"/>
  <c r="D43" i="8"/>
  <c r="C1524" i="1"/>
  <c r="H1524" i="1" s="1"/>
  <c r="H334" i="1"/>
  <c r="H336" i="1"/>
  <c r="H338" i="1"/>
  <c r="H340" i="1"/>
  <c r="H342" i="1"/>
  <c r="H344" i="1"/>
  <c r="H346" i="1"/>
  <c r="H348" i="1"/>
  <c r="H350" i="1"/>
  <c r="H352" i="1"/>
  <c r="H354" i="1"/>
  <c r="H356" i="1"/>
  <c r="H360" i="1"/>
  <c r="H362" i="1"/>
  <c r="H364" i="1"/>
  <c r="H366" i="1"/>
  <c r="H368" i="1"/>
  <c r="H370" i="1"/>
  <c r="H372" i="1"/>
  <c r="H374" i="1"/>
  <c r="H376" i="1"/>
  <c r="H378" i="1"/>
  <c r="H380" i="1"/>
  <c r="H382" i="1"/>
  <c r="H384" i="1"/>
  <c r="H386" i="1"/>
  <c r="H388" i="1"/>
  <c r="H390" i="1"/>
  <c r="H392" i="1"/>
  <c r="H394" i="1"/>
  <c r="H396" i="1"/>
  <c r="H398" i="1"/>
  <c r="H400" i="1"/>
  <c r="H404" i="1"/>
  <c r="H406" i="1"/>
  <c r="H412" i="1"/>
  <c r="H416" i="1"/>
  <c r="H418" i="1"/>
  <c r="H420" i="1"/>
  <c r="H422" i="1"/>
  <c r="H424" i="1"/>
  <c r="H426" i="1"/>
  <c r="H428" i="1"/>
  <c r="H430" i="1"/>
  <c r="H432" i="1"/>
  <c r="H434" i="1"/>
  <c r="H436" i="1"/>
  <c r="H438" i="1"/>
  <c r="H440" i="1"/>
  <c r="H442" i="1"/>
  <c r="H444" i="1"/>
  <c r="H446" i="1"/>
  <c r="H448" i="1"/>
  <c r="H450" i="1"/>
  <c r="H452" i="1"/>
  <c r="H454" i="1"/>
  <c r="H456" i="1"/>
  <c r="H458" i="1"/>
  <c r="H460" i="1"/>
  <c r="H462" i="1"/>
  <c r="H464" i="1"/>
  <c r="H466" i="1"/>
  <c r="H468" i="1"/>
  <c r="H470" i="1"/>
  <c r="H472" i="1"/>
  <c r="H474" i="1"/>
  <c r="H476" i="1"/>
  <c r="H478" i="1"/>
  <c r="H480" i="1"/>
  <c r="H482" i="1"/>
  <c r="H484" i="1"/>
  <c r="H486" i="1"/>
  <c r="H488" i="1"/>
  <c r="H490" i="1"/>
  <c r="H492" i="1"/>
  <c r="H494" i="1"/>
  <c r="H496" i="1"/>
  <c r="H498" i="1"/>
  <c r="H500" i="1"/>
  <c r="H502" i="1"/>
  <c r="H504" i="1"/>
  <c r="H506" i="1"/>
  <c r="H508" i="1"/>
  <c r="H510" i="1"/>
  <c r="H512" i="1"/>
  <c r="H514" i="1"/>
  <c r="H516" i="1"/>
  <c r="H518" i="1"/>
  <c r="H520" i="1"/>
  <c r="H524" i="1"/>
  <c r="H526" i="1"/>
  <c r="H528" i="1"/>
  <c r="H530" i="1"/>
  <c r="H532" i="1"/>
  <c r="H534" i="1"/>
  <c r="H536" i="1"/>
  <c r="H538" i="1"/>
  <c r="H540" i="1"/>
  <c r="H542" i="1"/>
  <c r="H544" i="1"/>
  <c r="H546" i="1"/>
  <c r="H548" i="1"/>
  <c r="H550" i="1"/>
  <c r="H552" i="1"/>
  <c r="H554" i="1"/>
  <c r="H556" i="1"/>
  <c r="H558" i="1"/>
  <c r="H560" i="1"/>
  <c r="H562" i="1"/>
  <c r="H564" i="1"/>
  <c r="H566" i="1"/>
  <c r="H568" i="1"/>
  <c r="H570" i="1"/>
  <c r="H572" i="1"/>
  <c r="H576" i="1"/>
  <c r="H578" i="1"/>
  <c r="H580" i="1"/>
  <c r="H582" i="1"/>
  <c r="H586" i="1"/>
  <c r="H588" i="1"/>
  <c r="H590" i="1"/>
  <c r="H592" i="1"/>
  <c r="H594" i="1"/>
  <c r="H596" i="1"/>
  <c r="H598" i="1"/>
  <c r="H600" i="1"/>
  <c r="H602" i="1"/>
  <c r="H604" i="1"/>
  <c r="H606" i="1"/>
  <c r="H608" i="1"/>
  <c r="H610" i="1"/>
  <c r="H612" i="1"/>
  <c r="H614" i="1"/>
  <c r="H616" i="1"/>
  <c r="H618" i="1"/>
  <c r="H620" i="1"/>
  <c r="H622" i="1"/>
  <c r="H624" i="1"/>
  <c r="H626" i="1"/>
  <c r="H628" i="1"/>
  <c r="H632" i="1"/>
  <c r="H987" i="1"/>
  <c r="H989" i="1"/>
  <c r="H1360" i="1"/>
  <c r="J1462" i="1"/>
  <c r="J1464" i="1"/>
  <c r="J1466" i="1"/>
  <c r="J1468" i="1"/>
  <c r="H1470" i="1"/>
  <c r="J1472" i="1"/>
  <c r="J1474" i="1"/>
  <c r="J1476" i="1"/>
  <c r="J1478" i="1"/>
  <c r="F69" i="5"/>
  <c r="I23" i="3"/>
  <c r="D1214" i="1"/>
  <c r="H1214" i="1" s="1"/>
  <c r="J1439" i="1"/>
  <c r="J1441" i="1"/>
  <c r="J1443" i="1"/>
  <c r="J1445" i="1"/>
  <c r="J1447" i="1"/>
  <c r="J1449" i="1"/>
  <c r="J1451" i="1"/>
  <c r="J1455" i="1"/>
  <c r="J1457" i="1"/>
  <c r="J1459" i="1"/>
  <c r="J1463" i="1"/>
  <c r="J1465" i="1"/>
  <c r="J1467" i="1"/>
  <c r="H1469" i="1"/>
  <c r="J1471" i="1"/>
  <c r="J1473" i="1"/>
  <c r="H1475" i="1"/>
  <c r="J1477" i="1"/>
  <c r="J1479" i="1"/>
  <c r="D298" i="4"/>
  <c r="E350" i="4"/>
  <c r="E580" i="4"/>
  <c r="D574" i="1" s="1"/>
  <c r="E68" i="5"/>
  <c r="G290" i="9"/>
  <c r="E290" i="9" s="1"/>
  <c r="B290" i="9" s="1"/>
  <c r="D87" i="5"/>
  <c r="H1127" i="1"/>
  <c r="H1129" i="1"/>
  <c r="H1131" i="1"/>
  <c r="H1133" i="1"/>
  <c r="H1135" i="1"/>
  <c r="H1137" i="1"/>
  <c r="H1139" i="1"/>
  <c r="H1141" i="1"/>
  <c r="H1143" i="1"/>
  <c r="H1145" i="1"/>
  <c r="H1147" i="1"/>
  <c r="H1149" i="1"/>
  <c r="H1151" i="1"/>
  <c r="H1155" i="1"/>
  <c r="H1157" i="1"/>
  <c r="H1159" i="1"/>
  <c r="H1161" i="1"/>
  <c r="H1163" i="1"/>
  <c r="H1165" i="1"/>
  <c r="H1169" i="1"/>
  <c r="H1171" i="1"/>
  <c r="H1173" i="1"/>
  <c r="H1175" i="1"/>
  <c r="H1177" i="1"/>
  <c r="H1179" i="1"/>
  <c r="H1181" i="1"/>
  <c r="H1185" i="1"/>
  <c r="H1187" i="1"/>
  <c r="H1189" i="1"/>
  <c r="H1191" i="1"/>
  <c r="H1193" i="1"/>
  <c r="H1195" i="1"/>
  <c r="H1197" i="1"/>
  <c r="H1199" i="1"/>
  <c r="H1203" i="1"/>
  <c r="H1205" i="1"/>
  <c r="H1207" i="1"/>
  <c r="H1209" i="1"/>
  <c r="H1211" i="1"/>
  <c r="H1213" i="1"/>
  <c r="H1215" i="1"/>
  <c r="H1217" i="1"/>
  <c r="H1219" i="1"/>
  <c r="H1221" i="1"/>
  <c r="H1223" i="1"/>
  <c r="H1225" i="1"/>
  <c r="H1227" i="1"/>
  <c r="H1229" i="1"/>
  <c r="H1231" i="1"/>
  <c r="H1233" i="1"/>
  <c r="H1237" i="1"/>
  <c r="H1239" i="1"/>
  <c r="H1241" i="1"/>
  <c r="H1243" i="1"/>
  <c r="H1245" i="1"/>
  <c r="H1247" i="1"/>
  <c r="H1249" i="1"/>
  <c r="H1251" i="1"/>
  <c r="H1253" i="1"/>
  <c r="H1255" i="1"/>
  <c r="H1257" i="1"/>
  <c r="H1259" i="1"/>
  <c r="H1261" i="1"/>
  <c r="H1263" i="1"/>
  <c r="H1265" i="1"/>
  <c r="H1267" i="1"/>
  <c r="H1269" i="1"/>
  <c r="H1271" i="1"/>
  <c r="H1273" i="1"/>
  <c r="H1275" i="1"/>
  <c r="H1277" i="1"/>
  <c r="H1279" i="1"/>
  <c r="H1281" i="1"/>
  <c r="H1283" i="1"/>
  <c r="H1285" i="1"/>
  <c r="H1287" i="1"/>
  <c r="H1289" i="1"/>
  <c r="H1291" i="1"/>
  <c r="H1293" i="1"/>
  <c r="H1295" i="1"/>
  <c r="H1297" i="1"/>
  <c r="H1301" i="1"/>
  <c r="H1303" i="1"/>
  <c r="H1305" i="1"/>
  <c r="H1307" i="1"/>
  <c r="H1309" i="1"/>
  <c r="H1311" i="1"/>
  <c r="H1313" i="1"/>
  <c r="H1315" i="1"/>
  <c r="H1317" i="1"/>
  <c r="H1319" i="1"/>
  <c r="H1321" i="1"/>
  <c r="H1323" i="1"/>
  <c r="H1325" i="1"/>
  <c r="H1327" i="1"/>
  <c r="H1331" i="1"/>
  <c r="H1333" i="1"/>
  <c r="H1335" i="1"/>
  <c r="H1339" i="1"/>
  <c r="H1341" i="1"/>
  <c r="H1343" i="1"/>
  <c r="H1345" i="1"/>
  <c r="H1347" i="1"/>
  <c r="H1349" i="1"/>
  <c r="H1351" i="1"/>
  <c r="H1353" i="1"/>
  <c r="H1355" i="1"/>
  <c r="H1357" i="1"/>
  <c r="H1359" i="1"/>
  <c r="H1361" i="1"/>
  <c r="H1363" i="1"/>
  <c r="H1365" i="1"/>
  <c r="H1367" i="1"/>
  <c r="H1369" i="1"/>
  <c r="H1371" i="1"/>
  <c r="H1373" i="1"/>
  <c r="H1375" i="1"/>
  <c r="H1377" i="1"/>
  <c r="H1379" i="1"/>
  <c r="H1381" i="1"/>
  <c r="H1385" i="1"/>
  <c r="H1387" i="1"/>
  <c r="H1389" i="1"/>
  <c r="H1391" i="1"/>
  <c r="H1393" i="1"/>
  <c r="H1395" i="1"/>
  <c r="H1397" i="1"/>
  <c r="H1399" i="1"/>
  <c r="H1401" i="1"/>
  <c r="H1403" i="1"/>
  <c r="H1405" i="1"/>
  <c r="H1407" i="1"/>
  <c r="H1409" i="1"/>
  <c r="H1411" i="1"/>
  <c r="H1413" i="1"/>
  <c r="H1415" i="1"/>
  <c r="H1417" i="1"/>
  <c r="H1419" i="1"/>
  <c r="H1421" i="1"/>
  <c r="H1425" i="1"/>
  <c r="H1427" i="1"/>
  <c r="H1429" i="1"/>
  <c r="H1431" i="1"/>
  <c r="H1433" i="1"/>
  <c r="F23" i="4"/>
  <c r="D7" i="4"/>
  <c r="F210" i="4"/>
  <c r="D196" i="4"/>
  <c r="E528" i="4"/>
  <c r="E141" i="6"/>
  <c r="F10" i="6"/>
  <c r="D5" i="6"/>
  <c r="F94" i="6"/>
  <c r="D89" i="6"/>
  <c r="F114" i="6"/>
  <c r="H27" i="3"/>
  <c r="F455" i="4"/>
  <c r="D421" i="4"/>
  <c r="E7" i="5"/>
  <c r="D12" i="5"/>
  <c r="F130" i="6"/>
  <c r="D129" i="6"/>
  <c r="D106" i="4"/>
  <c r="F112" i="4"/>
  <c r="F125" i="4"/>
  <c r="F128" i="4"/>
  <c r="F134" i="4"/>
  <c r="F153" i="4"/>
  <c r="F169" i="4"/>
  <c r="D363" i="4"/>
  <c r="F369" i="4"/>
  <c r="F383" i="4"/>
  <c r="D396" i="4"/>
  <c r="D644" i="4"/>
  <c r="D459" i="4"/>
  <c r="D625" i="4"/>
  <c r="D528" i="4" s="1"/>
  <c r="F652" i="4"/>
  <c r="F8" i="5"/>
  <c r="F35" i="5"/>
  <c r="D78" i="5"/>
  <c r="D134" i="5"/>
  <c r="F239" i="5"/>
  <c r="D258" i="5"/>
  <c r="B275" i="9"/>
  <c r="B144" i="9"/>
  <c r="B148" i="9"/>
  <c r="B152" i="9"/>
  <c r="B156" i="9"/>
  <c r="B289" i="9"/>
  <c r="B82" i="9"/>
  <c r="B160" i="9"/>
  <c r="F50" i="4"/>
  <c r="F59" i="4"/>
  <c r="F68" i="4"/>
  <c r="F74" i="4"/>
  <c r="F77" i="4"/>
  <c r="F83" i="4"/>
  <c r="F124" i="4"/>
  <c r="F133" i="4"/>
  <c r="F164" i="4"/>
  <c r="F259" i="4"/>
  <c r="F643" i="4"/>
  <c r="F418" i="4"/>
  <c r="E593" i="4"/>
  <c r="D587" i="1" s="1"/>
  <c r="G587" i="1" s="1"/>
  <c r="E143" i="9"/>
  <c r="B143" i="9" s="1"/>
  <c r="F19" i="5"/>
  <c r="H290" i="9"/>
  <c r="F170" i="5"/>
  <c r="F238" i="5"/>
  <c r="F246" i="5"/>
  <c r="F115" i="6"/>
  <c r="B85" i="9"/>
  <c r="E96" i="9"/>
  <c r="B96" i="9" s="1"/>
  <c r="E100" i="9"/>
  <c r="B100" i="9" s="1"/>
  <c r="E104" i="9"/>
  <c r="B104" i="9" s="1"/>
  <c r="E108" i="9"/>
  <c r="B108" i="9" s="1"/>
  <c r="E112" i="9"/>
  <c r="B112" i="9" s="1"/>
  <c r="E120" i="9"/>
  <c r="B120" i="9" s="1"/>
  <c r="E124" i="9"/>
  <c r="B124" i="9" s="1"/>
  <c r="B214" i="9"/>
  <c r="B216" i="9"/>
  <c r="B218" i="9"/>
  <c r="B220" i="9"/>
  <c r="B222" i="9"/>
  <c r="B224" i="9"/>
  <c r="B226" i="9"/>
  <c r="B228" i="9"/>
  <c r="B230" i="9"/>
  <c r="B232" i="9"/>
  <c r="B234" i="9"/>
  <c r="B236" i="9"/>
  <c r="B238" i="9"/>
  <c r="B240" i="9"/>
  <c r="B242" i="9"/>
  <c r="B244" i="9"/>
  <c r="B246" i="9"/>
  <c r="B248" i="9"/>
  <c r="B250" i="9"/>
  <c r="B252" i="9"/>
  <c r="B254" i="9"/>
  <c r="B256" i="9"/>
  <c r="B258" i="9"/>
  <c r="B260" i="9"/>
  <c r="B262" i="9"/>
  <c r="B264" i="9"/>
  <c r="B266" i="9"/>
  <c r="B268" i="9"/>
  <c r="B270" i="9"/>
  <c r="E293" i="9"/>
  <c r="B293" i="9" s="1"/>
  <c r="E295" i="9"/>
  <c r="B295" i="9" s="1"/>
  <c r="E299" i="9"/>
  <c r="B299" i="9" s="1"/>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2"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H21" i="9"/>
  <c r="F152" i="4"/>
  <c r="F298" i="4"/>
  <c r="F416" i="4"/>
  <c r="F417" i="4"/>
  <c r="F603" i="4"/>
  <c r="F88" i="5"/>
  <c r="F149" i="5"/>
  <c r="F177" i="5"/>
  <c r="F190" i="5"/>
  <c r="F206" i="5"/>
  <c r="F5" i="6"/>
  <c r="D141" i="6"/>
  <c r="D42" i="8"/>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E165" i="9" s="1"/>
  <c r="B165" i="9" s="1"/>
  <c r="G164" i="9"/>
  <c r="E164" i="9" s="1"/>
  <c r="B164" i="9" s="1"/>
  <c r="G163" i="9"/>
  <c r="E163" i="9" s="1"/>
  <c r="B163" i="9" s="1"/>
  <c r="G162" i="9"/>
  <c r="E162" i="9" s="1"/>
  <c r="B162" i="9" s="1"/>
  <c r="G161" i="9"/>
  <c r="E161" i="9" s="1"/>
  <c r="B161" i="9" s="1"/>
  <c r="I10" i="9"/>
  <c r="G1214" i="1" l="1"/>
  <c r="C522" i="1"/>
  <c r="F528" i="4"/>
  <c r="F78" i="5"/>
  <c r="C1056" i="1"/>
  <c r="F12" i="5"/>
  <c r="D7" i="5"/>
  <c r="C990" i="1"/>
  <c r="F196" i="4"/>
  <c r="C192" i="1"/>
  <c r="D151" i="4"/>
  <c r="C148" i="1"/>
  <c r="H130" i="1"/>
  <c r="H22" i="3"/>
  <c r="D175" i="5"/>
  <c r="C1153" i="1"/>
  <c r="F252" i="4"/>
  <c r="C248" i="1"/>
  <c r="H638" i="1"/>
  <c r="F134" i="5"/>
  <c r="C1112" i="1"/>
  <c r="F396" i="4"/>
  <c r="C391" i="1"/>
  <c r="E636" i="4"/>
  <c r="D630" i="1" s="1"/>
  <c r="D522" i="1"/>
  <c r="I21" i="3"/>
  <c r="D1046" i="1"/>
  <c r="G316" i="9"/>
  <c r="E316" i="9" s="1"/>
  <c r="H29" i="3"/>
  <c r="C1436" i="1"/>
  <c r="E635" i="4"/>
  <c r="D629" i="1" s="1"/>
  <c r="D414" i="1"/>
  <c r="F35" i="6"/>
  <c r="H25" i="3"/>
  <c r="C1329" i="1"/>
  <c r="F625" i="4"/>
  <c r="C619" i="1"/>
  <c r="H24" i="3"/>
  <c r="C1299" i="1"/>
  <c r="E166" i="9"/>
  <c r="B166" i="9" s="1"/>
  <c r="G21" i="9"/>
  <c r="E21" i="9" s="1"/>
  <c r="G584" i="1"/>
  <c r="F258" i="5"/>
  <c r="C1235" i="1"/>
  <c r="F459" i="4"/>
  <c r="C453" i="1"/>
  <c r="F106" i="4"/>
  <c r="C102" i="1"/>
  <c r="I20" i="3"/>
  <c r="E6" i="5"/>
  <c r="D985" i="1"/>
  <c r="F87" i="5"/>
  <c r="C1065" i="1"/>
  <c r="E408" i="4"/>
  <c r="D403" i="1" s="1"/>
  <c r="D345" i="1"/>
  <c r="D68" i="5"/>
  <c r="I35" i="3"/>
  <c r="C1518" i="1"/>
  <c r="H587" i="1"/>
  <c r="F580" i="4"/>
  <c r="C574" i="1"/>
  <c r="C293" i="1"/>
  <c r="I16" i="3"/>
  <c r="D2" i="1"/>
  <c r="H310" i="9"/>
  <c r="E310" i="9" s="1"/>
  <c r="B310" i="9" s="1"/>
  <c r="E176" i="5"/>
  <c r="D1167" i="1"/>
  <c r="F213" i="9"/>
  <c r="B213" i="9" s="1"/>
  <c r="E290" i="4"/>
  <c r="D286" i="1" s="1"/>
  <c r="G1183" i="1"/>
  <c r="F644" i="4"/>
  <c r="C638" i="1"/>
  <c r="G638" i="1" s="1"/>
  <c r="F363" i="4"/>
  <c r="C358" i="1"/>
  <c r="F129" i="6"/>
  <c r="C1423" i="1"/>
  <c r="F421" i="4"/>
  <c r="D420" i="4"/>
  <c r="C415" i="1"/>
  <c r="F89" i="6"/>
  <c r="C1383" i="1"/>
  <c r="I28" i="3"/>
  <c r="D1435" i="1"/>
  <c r="F7" i="4"/>
  <c r="D6" i="4"/>
  <c r="C3" i="1"/>
  <c r="D350" i="4"/>
  <c r="D407" i="4" s="1"/>
  <c r="E289" i="4"/>
  <c r="I17" i="3"/>
  <c r="D147" i="1"/>
  <c r="I25" i="3"/>
  <c r="D1329" i="1"/>
  <c r="K1451" i="9"/>
  <c r="G314" i="9"/>
  <c r="E314" i="9" s="1"/>
  <c r="B314" i="9" s="1"/>
  <c r="I34" i="3"/>
  <c r="C1517" i="1"/>
  <c r="G313" i="9"/>
  <c r="E313" i="9" s="1"/>
  <c r="F141" i="6"/>
  <c r="H28" i="3"/>
  <c r="C1435" i="1"/>
  <c r="G318" i="9"/>
  <c r="E318" i="9" s="1"/>
  <c r="B21" i="9"/>
  <c r="E639" i="4"/>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F407" i="4" l="1"/>
  <c r="C402" i="1"/>
  <c r="H16" i="3"/>
  <c r="C2" i="1"/>
  <c r="D412" i="4"/>
  <c r="F6" i="4"/>
  <c r="H1383" i="1"/>
  <c r="G1383" i="1"/>
  <c r="H1518" i="1"/>
  <c r="G1518" i="1"/>
  <c r="D984" i="1"/>
  <c r="H453" i="1"/>
  <c r="G453" i="1"/>
  <c r="H1436" i="1"/>
  <c r="G1436" i="1"/>
  <c r="H248" i="1"/>
  <c r="G248" i="1"/>
  <c r="D289" i="4"/>
  <c r="H17" i="3"/>
  <c r="C147" i="1"/>
  <c r="F151" i="4"/>
  <c r="F7" i="5"/>
  <c r="D6" i="5"/>
  <c r="H20" i="3"/>
  <c r="C985" i="1"/>
  <c r="H3" i="1"/>
  <c r="G3" i="1"/>
  <c r="D635" i="4"/>
  <c r="C414" i="1"/>
  <c r="F420" i="4"/>
  <c r="H358" i="1"/>
  <c r="G358" i="1"/>
  <c r="E175" i="5"/>
  <c r="D1152" i="1" s="1"/>
  <c r="D1153" i="1"/>
  <c r="H1153" i="1" s="1"/>
  <c r="I22" i="3"/>
  <c r="H19" i="9"/>
  <c r="E19" i="9" s="1"/>
  <c r="B19" i="9" s="1"/>
  <c r="H293" i="1"/>
  <c r="G293" i="1"/>
  <c r="H1299" i="1"/>
  <c r="G1299" i="1"/>
  <c r="H1329" i="1"/>
  <c r="G1329" i="1"/>
  <c r="H391" i="1"/>
  <c r="G391" i="1"/>
  <c r="F175" i="5"/>
  <c r="C1152" i="1"/>
  <c r="H148" i="1"/>
  <c r="G148" i="1"/>
  <c r="H990" i="1"/>
  <c r="G990" i="1"/>
  <c r="D285" i="1"/>
  <c r="E413" i="4"/>
  <c r="E291" i="4"/>
  <c r="D287" i="1" s="1"/>
  <c r="H1423" i="1"/>
  <c r="G1423" i="1"/>
  <c r="H574" i="1"/>
  <c r="G574" i="1"/>
  <c r="H1065" i="1"/>
  <c r="G1065" i="1"/>
  <c r="H619" i="1"/>
  <c r="G619" i="1"/>
  <c r="H1112" i="1"/>
  <c r="G1112" i="1"/>
  <c r="F176" i="5"/>
  <c r="H192" i="1"/>
  <c r="G192" i="1"/>
  <c r="H522" i="1"/>
  <c r="G522" i="1"/>
  <c r="D408" i="4"/>
  <c r="C345" i="1"/>
  <c r="F350" i="4"/>
  <c r="H415" i="1"/>
  <c r="G415" i="1"/>
  <c r="G1167" i="1"/>
  <c r="H1167" i="1"/>
  <c r="F68" i="5"/>
  <c r="H21" i="3"/>
  <c r="C1046" i="1"/>
  <c r="H102" i="1"/>
  <c r="G102" i="1"/>
  <c r="H1235" i="1"/>
  <c r="G1235" i="1"/>
  <c r="B316" i="9"/>
  <c r="E315" i="9"/>
  <c r="I10" i="3" s="1"/>
  <c r="G1153" i="1"/>
  <c r="H1056" i="1"/>
  <c r="G1056" i="1"/>
  <c r="D636" i="4"/>
  <c r="D633" i="1"/>
  <c r="B318" i="9"/>
  <c r="E317" i="9"/>
  <c r="H1435" i="1"/>
  <c r="G1435" i="1"/>
  <c r="H9" i="3"/>
  <c r="B313" i="9"/>
  <c r="E312" i="9"/>
  <c r="H1517" i="1"/>
  <c r="G1517" i="1"/>
  <c r="H11" i="3"/>
  <c r="H278" i="9" l="1"/>
  <c r="H1046" i="1"/>
  <c r="G1046" i="1"/>
  <c r="H1152" i="1"/>
  <c r="G1152" i="1"/>
  <c r="C285" i="1"/>
  <c r="F289" i="4"/>
  <c r="D413" i="4"/>
  <c r="D291" i="4"/>
  <c r="G2" i="1"/>
  <c r="H2" i="1"/>
  <c r="F408" i="4"/>
  <c r="C403" i="1"/>
  <c r="H414" i="1"/>
  <c r="G414" i="1"/>
  <c r="H985" i="1"/>
  <c r="G985" i="1"/>
  <c r="D290" i="4"/>
  <c r="D408" i="1"/>
  <c r="E414" i="4"/>
  <c r="D409" i="1" s="1"/>
  <c r="E415" i="4"/>
  <c r="D410" i="1" s="1"/>
  <c r="E640" i="4"/>
  <c r="F635" i="4"/>
  <c r="C629" i="1"/>
  <c r="H147" i="1"/>
  <c r="G147" i="1"/>
  <c r="H402" i="1"/>
  <c r="G402" i="1"/>
  <c r="H345" i="1"/>
  <c r="G345" i="1"/>
  <c r="F636" i="4"/>
  <c r="C630" i="1"/>
  <c r="C984" i="1"/>
  <c r="F6" i="5"/>
  <c r="G285" i="9"/>
  <c r="E285" i="9" s="1"/>
  <c r="B285" i="9" s="1"/>
  <c r="G278" i="9"/>
  <c r="D639" i="4"/>
  <c r="C407" i="1"/>
  <c r="F412" i="4"/>
  <c r="N3" i="9"/>
  <c r="I11" i="3"/>
  <c r="K3" i="9"/>
  <c r="I9" i="3"/>
  <c r="E278" i="9" l="1"/>
  <c r="E277" i="9" s="1"/>
  <c r="F639" i="4"/>
  <c r="C633" i="1"/>
  <c r="D641" i="4"/>
  <c r="H8" i="3"/>
  <c r="M3" i="9" s="1"/>
  <c r="G984" i="1"/>
  <c r="H984" i="1"/>
  <c r="F291" i="4"/>
  <c r="C287" i="1"/>
  <c r="H403" i="1"/>
  <c r="G403" i="1"/>
  <c r="H630" i="1"/>
  <c r="G630" i="1"/>
  <c r="H629" i="1"/>
  <c r="G629" i="1"/>
  <c r="D415" i="4"/>
  <c r="D640" i="4"/>
  <c r="F413" i="4"/>
  <c r="C408" i="1"/>
  <c r="D414" i="4"/>
  <c r="G407" i="1"/>
  <c r="H407" i="1"/>
  <c r="E641" i="4"/>
  <c r="D634" i="1"/>
  <c r="E642" i="4"/>
  <c r="C286" i="1"/>
  <c r="F290" i="4"/>
  <c r="H285" i="1"/>
  <c r="G285" i="1"/>
  <c r="B278" i="9" l="1"/>
  <c r="H286" i="1"/>
  <c r="G286" i="1"/>
  <c r="C634" i="1"/>
  <c r="D642" i="4"/>
  <c r="F640" i="4"/>
  <c r="H633" i="1"/>
  <c r="G633" i="1"/>
  <c r="E645" i="4"/>
  <c r="D635" i="1"/>
  <c r="G408" i="1"/>
  <c r="H408" i="1"/>
  <c r="H287" i="1"/>
  <c r="G287" i="1"/>
  <c r="I8" i="3"/>
  <c r="F641" i="4"/>
  <c r="C635" i="1"/>
  <c r="D636" i="1"/>
  <c r="E646" i="4"/>
  <c r="F414" i="4"/>
  <c r="C409" i="1"/>
  <c r="F415" i="4"/>
  <c r="C410" i="1"/>
  <c r="H410" i="1" l="1"/>
  <c r="G410" i="1"/>
  <c r="D639" i="1"/>
  <c r="I18" i="3"/>
  <c r="F642" i="4"/>
  <c r="C636" i="1"/>
  <c r="D646" i="4"/>
  <c r="I19" i="3"/>
  <c r="D640" i="1"/>
  <c r="D645" i="4"/>
  <c r="H634" i="1"/>
  <c r="G634" i="1"/>
  <c r="H409" i="1"/>
  <c r="G409" i="1"/>
  <c r="G635" i="1"/>
  <c r="H635" i="1"/>
  <c r="H19" i="3" l="1"/>
  <c r="F646" i="4"/>
  <c r="C640" i="1"/>
  <c r="F645" i="4"/>
  <c r="C639" i="1"/>
  <c r="H18" i="3"/>
  <c r="G276" i="9"/>
  <c r="E276" i="9" s="1"/>
  <c r="B276" i="9" s="1"/>
  <c r="H636" i="1"/>
  <c r="G636" i="1"/>
  <c r="H7" i="3"/>
  <c r="J3" i="9" s="1"/>
  <c r="G274" i="9" l="1"/>
  <c r="G18" i="9"/>
  <c r="G17" i="9"/>
  <c r="K5" i="9"/>
  <c r="I7" i="9"/>
  <c r="J8" i="9"/>
  <c r="K9" i="9"/>
  <c r="J11" i="9"/>
  <c r="K12" i="9"/>
  <c r="G15" i="9"/>
  <c r="G16" i="9"/>
  <c r="M272" i="9"/>
  <c r="J17" i="9"/>
  <c r="M16" i="9"/>
  <c r="I6" i="9"/>
  <c r="J7" i="9"/>
  <c r="K8" i="9"/>
  <c r="J10" i="9"/>
  <c r="K11" i="9"/>
  <c r="I13" i="9"/>
  <c r="H15" i="9"/>
  <c r="H16" i="9"/>
  <c r="L272" i="9"/>
  <c r="I17" i="9"/>
  <c r="I5" i="9"/>
  <c r="J6" i="9"/>
  <c r="K7" i="9"/>
  <c r="I9" i="9"/>
  <c r="K10" i="9"/>
  <c r="I12" i="9"/>
  <c r="J13" i="9"/>
  <c r="L15" i="9"/>
  <c r="L16" i="9"/>
  <c r="H274" i="9"/>
  <c r="H18" i="9"/>
  <c r="H17" i="9"/>
  <c r="J5" i="9"/>
  <c r="K6" i="9"/>
  <c r="I8" i="9"/>
  <c r="J9" i="9"/>
  <c r="I11" i="9"/>
  <c r="J12" i="9"/>
  <c r="K13" i="9"/>
  <c r="M15" i="9"/>
  <c r="G639" i="1"/>
  <c r="H639" i="1"/>
  <c r="H640" i="1"/>
  <c r="G640" i="1"/>
  <c r="E13" i="9" l="1"/>
  <c r="B13" i="9" s="1"/>
  <c r="F16" i="9"/>
  <c r="E8" i="9"/>
  <c r="B8" i="9" s="1"/>
  <c r="F15" i="9"/>
  <c r="F272" i="9"/>
  <c r="E6" i="9"/>
  <c r="B6" i="9" s="1"/>
  <c r="E16" i="9"/>
  <c r="E17" i="9"/>
  <c r="B17" i="9" s="1"/>
  <c r="E9" i="9"/>
  <c r="B9" i="9" s="1"/>
  <c r="E12" i="9"/>
  <c r="B12" i="9" s="1"/>
  <c r="E10" i="9"/>
  <c r="B10" i="9" s="1"/>
  <c r="E15" i="9"/>
  <c r="E18" i="9"/>
  <c r="B18" i="9" s="1"/>
  <c r="E11" i="9"/>
  <c r="B11" i="9" s="1"/>
  <c r="E5" i="9"/>
  <c r="E7" i="9"/>
  <c r="B7" i="9" s="1"/>
  <c r="E274" i="9"/>
  <c r="B16" i="9" l="1"/>
  <c r="F14" i="9"/>
  <c r="B272" i="9"/>
  <c r="F20" i="9"/>
  <c r="B5" i="9"/>
  <c r="E4" i="9"/>
  <c r="E20" i="9"/>
  <c r="I7" i="3" s="1"/>
  <c r="B274"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<sst xmlns="http://schemas.openxmlformats.org/spreadsheetml/2006/main" count="4374" uniqueCount="3426">
  <si>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</si>
  <si>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</si>
  <si>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</si>
  <si>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</si>
  <si>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</si>
  <si>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</si>
  <si>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</si>
  <si>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</si>
  <si>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</si>
  <si>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</si>
  <si>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</si>
  <si>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</si>
  <si>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</si>
  <si>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</si>
  <si>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</si>
  <si>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</si>
  <si>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</si>
  <si>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</si>
  <si>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</si>
  <si>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</si>
  <si>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</si>
  <si>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</si>
  <si>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</si>
  <si>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</si>
  <si>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</si>
  <si>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</si>
  <si>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</si>
  <si>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</si>
  <si>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</si>
  <si>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</si>
  <si>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</si>
  <si>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</si>
  <si>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</si>
  <si>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</si>
  <si>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</si>
  <si>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</si>
  <si>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</si>
  <si>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</si>
  <si>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</si>
  <si>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</si>
  <si>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</si>
  <si>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</si>
  <si>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</si>
  <si>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</si>
  <si>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</si>
  <si>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</si>
  <si>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</si>
  <si>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</si>
  <si>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13551 - I. O.Š. ČAKOVEC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</si>
  <si>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</si>
  <si>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</si>
  <si>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</si>
  <si>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</si>
  <si>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</si>
  <si>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</si>
  <si>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</si>
  <si>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</si>
  <si>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</si>
  <si>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</si>
  <si>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</si>
  <si>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</si>
  <si>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</si>
  <si>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</si>
  <si>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</si>
  <si>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</si>
  <si>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</si>
  <si>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</si>
  <si>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</si>
  <si>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</si>
  <si>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</si>
  <si>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</si>
  <si>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</si>
  <si>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</si>
  <si>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</si>
  <si>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</si>
  <si>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</si>
  <si>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</si>
  <si>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</si>
  <si>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</si>
  <si>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</si>
  <si>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</si>
  <si>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</si>
  <si>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</si>
  <si>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</si>
  <si>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</si>
  <si>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</si>
  <si>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</si>
  <si>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</si>
  <si>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</si>
  <si>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</si>
  <si>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</si>
  <si>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</si>
  <si>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</si>
  <si>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</si>
  <si>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</si>
  <si>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</si>
  <si>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</si>
  <si>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</si>
  <si>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</si>
  <si>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</si>
  <si>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</si>
  <si>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</si>
  <si>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</si>
  <si>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</si>
  <si>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</si>
  <si>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</si>
  <si>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</si>
  <si>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</si>
  <si>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</si>
  <si>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</si>
  <si>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</si>
  <si>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</si>
  <si>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</si>
  <si>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</si>
  <si>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</si>
  <si>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</si>
  <si>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</si>
  <si>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</si>
  <si>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</si>
  <si>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</si>
  <si>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</si>
  <si>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</si>
  <si>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</si>
  <si>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</si>
  <si>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</si>
  <si>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</si>
  <si>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</si>
  <si>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</si>
  <si>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</si>
  <si>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</si>
  <si>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</si>
  <si>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</si>
  <si>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</si>
  <si>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</si>
  <si>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</si>
  <si>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</si>
  <si>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</si>
  <si>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</si>
  <si>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</si>
  <si>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</si>
  <si>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</si>
  <si>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</si>
  <si>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</si>
  <si>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</si>
  <si>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</si>
  <si>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</si>
  <si>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</si>
  <si>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</si>
  <si>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</si>
  <si>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</si>
  <si>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</si>
  <si>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</si>
  <si>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</si>
  <si>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</si>
  <si>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</si>
  <si>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</si>
  <si>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</si>
  <si>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</si>
  <si>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</si>
  <si>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</si>
  <si>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</si>
  <si>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</si>
  <si>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</si>
  <si>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</si>
  <si>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</si>
  <si>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</si>
  <si>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</si>
  <si>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</si>
  <si>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</si>
  <si>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</si>
  <si>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</si>
  <si>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</si>
  <si>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</si>
  <si>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</si>
  <si>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</si>
  <si>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</si>
  <si>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</si>
  <si>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</si>
  <si>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</si>
  <si>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</si>
  <si>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</si>
  <si>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</si>
  <si>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</si>
  <si>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</si>
  <si>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</si>
  <si>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</si>
  <si>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</si>
  <si>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</si>
  <si>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</si>
  <si>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</si>
  <si>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</si>
  <si>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</si>
  <si>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</si>
  <si>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</si>
  <si>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</si>
  <si>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</si>
  <si>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</si>
  <si>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</si>
  <si>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</si>
  <si>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</si>
  <si>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</si>
  <si>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</si>
  <si>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</si>
  <si>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</si>
  <si>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</si>
  <si>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</si>
  <si>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</si>
  <si>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</si>
  <si>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</si>
  <si>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</si>
  <si>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</si>
  <si>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</si>
  <si>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</si>
  <si>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</si>
  <si>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</si>
  <si>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</si>
  <si>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</si>
  <si>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</si>
  <si>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</si>
  <si>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</si>
  <si>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</si>
  <si>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</si>
  <si>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</si>
  <si>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</si>
  <si>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</si>
  <si>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</si>
  <si>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</si>
  <si>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</si>
  <si>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</si>
  <si>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</si>
  <si>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</si>
  <si>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</si>
  <si>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</si>
  <si>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</si>
  <si>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</si>
  <si>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</si>
  <si>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</si>
  <si>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</si>
  <si>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</si>
  <si>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</si>
  <si>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</si>
  <si>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</si>
  <si>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</si>
  <si>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</si>
  <si>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</si>
  <si>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</si>
  <si>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</si>
  <si>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</si>
  <si>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</si>
  <si>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</si>
  <si>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</si>
  <si>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</si>
  <si>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</si>
  <si>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</si>
  <si>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</si>
  <si>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</si>
  <si>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</si>
  <si>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</si>
  <si>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</si>
  <si>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</si>
  <si>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</si>
  <si>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</si>
  <si>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</si>
  <si>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</si>
  <si>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</si>
  <si>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</si>
  <si>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</si>
  <si>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</si>
  <si>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</si>
  <si>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</si>
  <si>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</si>
  <si>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</si>
  <si>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</si>
  <si>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</si>
  <si>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</si>
  <si>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</si>
  <si>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</si>
  <si>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</si>
  <si>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</si>
  <si>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</si>
  <si>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</si>
  <si>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</si>
  <si>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</si>
  <si>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</si>
  <si>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</si>
  <si>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</si>
  <si>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</si>
  <si>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</si>
  <si>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</si>
  <si>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</si>
  <si>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</si>
  <si>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</si>
  <si>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</si>
  <si>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</si>
  <si>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</si>
  <si>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</si>
  <si>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</si>
  <si>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</si>
  <si>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</si>
  <si>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</si>
  <si>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</si>
  <si>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</si>
  <si>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</si>
  <si>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</si>
  <si>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</si>
  <si>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</si>
  <si>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</si>
  <si>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</si>
  <si>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</si>
  <si>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</si>
  <si>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</si>
  <si>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</si>
  <si>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</si>
  <si>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</si>
  <si>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</si>
  <si>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</si>
  <si>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</si>
  <si>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</si>
  <si>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</si>
  <si>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</si>
  <si>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</si>
  <si>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</si>
  <si>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</si>
  <si>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</si>
  <si>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</si>
  <si>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</si>
  <si>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</si>
  <si>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</si>
  <si>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</si>
  <si>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</si>
  <si>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</si>
  <si>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</si>
  <si>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</si>
  <si>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</si>
  <si>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</si>
  <si>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</si>
  <si>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</si>
  <si>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</si>
  <si>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</si>
  <si>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</si>
  <si>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</si>
  <si>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</si>
  <si>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</si>
  <si>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</si>
  <si>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</si>
  <si>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</si>
  <si>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</si>
  <si>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</si>
  <si>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</si>
  <si>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</si>
  <si>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</si>
  <si>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</si>
  <si>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</si>
  <si>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</si>
  <si>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</si>
  <si>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</si>
  <si>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</si>
  <si>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</si>
  <si>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</si>
  <si>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</si>
  <si>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</si>
  <si>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</si>
  <si>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</si>
  <si>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</si>
  <si>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</si>
  <si>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</si>
  <si>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</si>
  <si>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</si>
  <si>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</si>
  <si>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</si>
  <si>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</si>
  <si>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</si>
  <si>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</si>
  <si>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</si>
  <si>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</si>
  <si>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</si>
  <si>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</si>
  <si>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</si>
  <si>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</si>
  <si>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</si>
  <si>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</si>
  <si>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</si>
  <si>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</si>
  <si>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</si>
  <si>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</si>
  <si>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</si>
  <si>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</si>
  <si>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</si>
  <si>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</si>
  <si>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</si>
  <si>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</si>
  <si>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</si>
  <si>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</si>
  <si>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</si>
  <si>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</si>
  <si>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</si>
  <si>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</si>
  <si>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</si>
  <si>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</si>
  <si>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</si>
  <si>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</si>
  <si>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</si>
  <si>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</si>
  <si>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</si>
  <si>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</si>
  <si>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</si>
  <si>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</si>
  <si>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</si>
  <si>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</si>
  <si>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</si>
  <si>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</si>
  <si>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</si>
  <si>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</si>
  <si>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</si>
  <si>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</si>
  <si>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</si>
  <si>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</si>
  <si>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</si>
  <si>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</si>
  <si>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</si>
  <si>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</si>
  <si>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</si>
  <si>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</si>
  <si>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</si>
  <si>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</si>
  <si>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</si>
  <si>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</si>
  <si>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</si>
  <si>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</si>
  <si>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</si>
  <si>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</si>
  <si>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</si>
  <si>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</si>
  <si>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</si>
  <si>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</si>
  <si>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</si>
  <si>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</si>
  <si>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</si>
  <si>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</si>
  <si>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</si>
  <si>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</si>
  <si>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</si>
  <si>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</si>
  <si>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</si>
  <si>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</si>
  <si>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</si>
  <si>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</si>
  <si>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</si>
  <si>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</si>
  <si>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</si>
  <si>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</si>
  <si>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</si>
  <si>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</si>
  <si>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</si>
  <si>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</si>
  <si>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</si>
  <si>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</si>
  <si>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</si>
  <si>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</si>
  <si>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</si>
  <si>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</si>
  <si>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</si>
  <si>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</si>
  <si>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</si>
  <si>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</si>
  <si>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</si>
  <si>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</si>
  <si>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</si>
  <si>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</si>
  <si>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</si>
  <si>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</si>
  <si>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</si>
  <si>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</si>
  <si>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</si>
  <si>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</si>
  <si>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</si>
  <si>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</si>
  <si>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</si>
  <si>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</si>
  <si>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</si>
  <si>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</si>
  <si>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</si>
  <si>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</si>
  <si>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</si>
  <si>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</si>
  <si>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</si>
  <si>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</si>
  <si>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</si>
  <si>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</si>
  <si>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</si>
  <si>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</si>
  <si>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</si>
  <si>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</si>
  <si>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</si>
  <si>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</si>
  <si>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</si>
  <si>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</si>
  <si>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</si>
  <si>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</si>
  <si>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</si>
  <si>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</si>
  <si>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</si>
  <si>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</si>
  <si>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</si>
  <si>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</si>
  <si>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</si>
  <si>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</si>
  <si>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</si>
  <si>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</si>
  <si>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</si>
  <si>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</si>
  <si>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</si>
  <si>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</si>
  <si>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</si>
  <si>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</si>
  <si>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</si>
  <si>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</si>
  <si>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</si>
  <si>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</si>
  <si>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</si>
  <si>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</si>
  <si>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</si>
  <si>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</si>
  <si>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</si>
  <si>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</si>
  <si>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</si>
  <si>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</si>
  <si>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</si>
  <si>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</si>
  <si>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</si>
  <si>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</si>
  <si>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</si>
  <si>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</si>
  <si>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</si>
  <si>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</si>
  <si>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</si>
  <si>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</si>
  <si>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</si>
  <si>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</si>
  <si>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</si>
  <si>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</si>
  <si>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</si>
  <si>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</si>
  <si>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</si>
  <si>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</si>
  <si>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</si>
  <si>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</si>
  <si>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</si>
  <si>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</si>
  <si>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</si>
  <si>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</si>
  <si>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</si>
  <si>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</si>
  <si>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</si>
  <si>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</si>
  <si>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</si>
  <si>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</si>
  <si>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</si>
  <si>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</si>
  <si>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</si>
  <si>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</si>
  <si>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</si>
  <si>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</si>
  <si>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</si>
  <si>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</si>
  <si>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</si>
  <si>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</si>
  <si>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</si>
  <si>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</si>
  <si>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</si>
  <si>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</si>
  <si>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</si>
  <si>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</si>
  <si>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</si>
  <si>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</si>
  <si>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</si>
  <si>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</si>
  <si>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</si>
  <si>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</si>
  <si>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</si>
  <si>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</si>
  <si>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</si>
  <si>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</si>
  <si>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</si>
  <si>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</si>
  <si>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</si>
  <si>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</si>
  <si>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</si>
  <si>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</si>
  <si>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</si>
  <si>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</si>
  <si>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</si>
  <si>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</si>
  <si>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</si>
  <si>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</si>
  <si>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</si>
  <si>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</si>
  <si>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</si>
  <si>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</si>
  <si>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</si>
  <si>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</si>
  <si>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</si>
  <si>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</si>
  <si>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</si>
  <si>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</si>
  <si>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</si>
  <si>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</si>
  <si>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</si>
  <si>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</si>
  <si>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</si>
  <si>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</si>
  <si>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</si>
  <si>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</si>
  <si>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</si>
  <si>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</si>
  <si>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</si>
  <si>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</si>
  <si>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</si>
  <si>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</si>
  <si>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</si>
  <si>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</si>
  <si>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</si>
  <si>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</si>
  <si>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</si>
  <si>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</si>
  <si>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</si>
  <si>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</si>
  <si>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</si>
  <si>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</si>
  <si>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</si>
  <si>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</si>
  <si>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</si>
  <si>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</si>
  <si>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</si>
  <si>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</si>
  <si>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</si>
  <si>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</si>
  <si>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</si>
  <si>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</si>
  <si>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</si>
  <si>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</si>
  <si>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</si>
  <si>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</si>
  <si>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</si>
  <si>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</si>
  <si>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</si>
  <si>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</si>
  <si>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</si>
  <si>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</si>
  <si>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</si>
  <si>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</si>
  <si>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</si>
  <si>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</si>
  <si>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</si>
  <si>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</si>
  <si>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</si>
  <si>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</si>
  <si>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</si>
  <si>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</si>
  <si>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</si>
  <si>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</si>
  <si>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</si>
  <si>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</si>
  <si>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</si>
  <si>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</si>
  <si>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</si>
  <si>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</si>
  <si>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</si>
  <si>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</si>
  <si>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</si>
  <si>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</si>
  <si>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</si>
  <si>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</si>
  <si>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</si>
  <si>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</si>
  <si>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</si>
  <si>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</si>
  <si>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</si>
  <si>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</si>
  <si>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</si>
  <si>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</si>
  <si>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</si>
  <si>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</si>
  <si>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</si>
  <si>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</si>
  <si>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</si>
  <si>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</si>
  <si>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</si>
  <si>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</si>
  <si>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</si>
  <si>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</si>
  <si>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</si>
  <si>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</si>
  <si>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</si>
  <si>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</si>
  <si>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</si>
  <si>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</si>
  <si>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</si>
  <si>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</si>
  <si>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</si>
  <si>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</si>
  <si>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</si>
  <si>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</si>
  <si>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</si>
  <si>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</si>
  <si>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</si>
  <si>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</si>
  <si>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</si>
  <si>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</si>
  <si>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</si>
  <si>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</si>
  <si>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</si>
  <si>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</si>
  <si>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</si>
  <si>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</si>
  <si>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</si>
  <si>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</si>
  <si>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</si>
  <si>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</si>
  <si>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</si>
  <si>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</si>
  <si>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</si>
  <si>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</si>
  <si>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</si>
  <si>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</si>
  <si>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</si>
  <si>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</si>
  <si>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</si>
  <si>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</si>
  <si>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</si>
  <si>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</si>
  <si>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</si>
  <si>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</si>
  <si>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</si>
  <si>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</si>
  <si>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</si>
  <si>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</si>
  <si>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</si>
  <si>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</si>
  <si>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</si>
  <si>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</si>
  <si>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</si>
  <si>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</si>
  <si>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</si>
  <si>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</si>
  <si>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</si>
  <si>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</si>
  <si>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</si>
  <si>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</si>
  <si>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</si>
  <si>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</si>
  <si>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</si>
  <si>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</si>
  <si>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</si>
  <si>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</si>
  <si>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</si>
  <si>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</si>
  <si>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</si>
  <si>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</si>
  <si>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</si>
  <si>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</si>
  <si>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</si>
  <si>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</si>
  <si>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</si>
  <si>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</si>
  <si>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</si>
  <si>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</si>
  <si>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</si>
  <si>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</si>
  <si>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</si>
  <si>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</si>
  <si>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</si>
  <si>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</si>
  <si>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</si>
  <si>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</si>
  <si>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</si>
  <si>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</si>
  <si>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</si>
  <si>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</si>
  <si>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</si>
  <si>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</si>
  <si>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</si>
  <si>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</si>
  <si>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</si>
  <si>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</si>
  <si>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</si>
  <si>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</si>
  <si>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</si>
  <si>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</si>
  <si>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</si>
  <si>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</si>
  <si>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</si>
  <si>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</si>
  <si>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</si>
  <si>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</si>
  <si>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</si>
  <si>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</si>
  <si>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</si>
  <si>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</si>
  <si>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</si>
  <si>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</si>
  <si>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</si>
  <si>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</si>
  <si>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</si>
  <si>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</si>
  <si>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</si>
  <si>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</si>
  <si>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</si>
  <si>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</si>
  <si>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</si>
  <si>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</si>
  <si>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</si>
  <si>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</si>
  <si>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</si>
  <si>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</si>
  <si>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</si>
  <si>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</si>
  <si>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</si>
  <si>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</si>
  <si>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</si>
  <si>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</si>
  <si>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</si>
  <si>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</si>
  <si>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</si>
  <si>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</si>
  <si>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</si>
  <si>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</si>
  <si>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</si>
  <si>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</si>
  <si>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</si>
  <si>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</si>
  <si>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</si>
  <si>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</si>
  <si>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</si>
  <si>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</si>
  <si>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</si>
  <si>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</si>
  <si>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</si>
  <si>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</si>
  <si>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</si>
  <si>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</si>
  <si>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</si>
  <si>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</si>
  <si>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</si>
  <si>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</si>
  <si>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</si>
  <si>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</si>
  <si>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</si>
  <si>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</si>
  <si>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</si>
  <si>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</si>
  <si>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</si>
  <si>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</si>
  <si>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</si>
  <si>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</si>
  <si>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</si>
  <si>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</si>
  <si>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</si>
  <si>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</si>
  <si>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</si>
  <si>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</si>
  <si>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</si>
  <si>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</si>
  <si>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</si>
  <si>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</si>
  <si>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</si>
  <si>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</si>
  <si>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</si>
  <si>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</si>
  <si>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</si>
  <si>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</si>
  <si>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</si>
  <si>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</si>
  <si>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</si>
  <si>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</si>
  <si>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</si>
  <si>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</si>
  <si>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</si>
  <si>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</si>
  <si>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</si>
  <si>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</si>
  <si>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</si>
  <si>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</si>
  <si>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</si>
  <si>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</si>
  <si>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</si>
  <si>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</si>
  <si>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</si>
  <si>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</si>
  <si>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</si>
  <si>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</si>
  <si>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</si>
  <si>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</si>
  <si>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</si>
  <si>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</si>
  <si>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</si>
  <si>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</si>
  <si>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</si>
  <si>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</si>
  <si>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</si>
  <si>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</si>
  <si>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</si>
  <si>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</si>
  <si>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</si>
  <si>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</si>
  <si>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</si>
  <si>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</si>
  <si>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</si>
  <si>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</si>
  <si>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</si>
  <si>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</si>
  <si>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</si>
  <si>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</si>
  <si>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</si>
  <si>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</si>
  <si>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</si>
  <si>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</si>
  <si>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</si>
  <si>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</si>
  <si>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</si>
  <si>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</si>
  <si>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</si>
  <si>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</si>
  <si>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</si>
  <si>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</si>
  <si>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</si>
  <si>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</si>
  <si>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</si>
  <si>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</si>
  <si>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</si>
  <si>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</si>
  <si>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</si>
  <si>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</si>
  <si>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</si>
  <si>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</si>
  <si>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</si>
  <si>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</si>
  <si>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</si>
  <si>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</si>
  <si>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</si>
  <si>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</si>
  <si>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</si>
  <si>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</si>
  <si>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</si>
  <si>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</si>
  <si>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</si>
  <si>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</si>
  <si>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</si>
  <si>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</si>
  <si>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</si>
  <si>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</si>
  <si>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</si>
  <si>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</si>
  <si>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</si>
  <si>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</si>
  <si>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</si>
  <si>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</si>
  <si>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</si>
  <si>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</si>
  <si>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</si>
  <si>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</si>
  <si>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</si>
  <si>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</si>
  <si>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</si>
  <si>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</si>
  <si>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</si>
  <si>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</si>
  <si>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</si>
  <si>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</si>
  <si>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</si>
  <si>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</si>
  <si>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</si>
  <si>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</si>
  <si>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</si>
  <si>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</si>
  <si>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</si>
  <si>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</si>
  <si>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</si>
  <si>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</si>
  <si>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</si>
  <si>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</si>
  <si>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</si>
  <si>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</si>
  <si>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</si>
  <si>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</si>
  <si>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</si>
  <si>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</si>
  <si>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</si>
  <si>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</si>
  <si>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</si>
  <si>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</si>
  <si>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</si>
  <si>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</si>
  <si>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</si>
  <si>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</si>
  <si>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</si>
  <si>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</si>
  <si>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</si>
  <si>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</si>
  <si>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</si>
  <si>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</si>
  <si>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</si>
  <si>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</si>
  <si>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</si>
  <si>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</si>
  <si>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</si>
  <si>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</si>
  <si>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</si>
  <si>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</si>
  <si>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</si>
  <si>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</si>
  <si>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</si>
  <si>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</si>
  <si>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</si>
  <si>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</si>
  <si>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</si>
  <si>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</si>
  <si>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</si>
  <si>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</si>
  <si>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</si>
  <si>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</si>
  <si>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</si>
  <si>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</si>
  <si>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</si>
  <si>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</si>
  <si>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</si>
  <si>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</si>
  <si>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</si>
  <si>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</si>
  <si>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</si>
  <si>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</si>
  <si>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</si>
  <si>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</si>
  <si>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</si>
  <si>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</si>
  <si>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</si>
  <si>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</si>
  <si>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</si>
  <si>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</si>
  <si>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</si>
  <si>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</si>
  <si>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</si>
  <si>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</si>
  <si>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</si>
  <si>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</si>
  <si>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</si>
  <si>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</si>
  <si>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</si>
  <si>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</si>
  <si>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</si>
  <si>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</si>
  <si>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</si>
  <si>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</si>
  <si>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</si>
  <si>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</si>
  <si>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</si>
  <si>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</si>
  <si>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</si>
  <si>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</si>
  <si>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</si>
  <si>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</si>
  <si>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</si>
  <si>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</si>
  <si>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</si>
  <si>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</si>
  <si>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</si>
  <si>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</si>
  <si>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</si>
  <si>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</si>
  <si>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</si>
  <si>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</si>
  <si>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</si>
  <si>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</si>
  <si>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</si>
  <si>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</si>
  <si>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</si>
  <si>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</si>
  <si>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</si>
  <si>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</si>
  <si>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</si>
  <si>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</si>
  <si>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</si>
  <si>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</si>
  <si>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</si>
  <si>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</si>
  <si>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</si>
  <si>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</si>
  <si>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</si>
  <si>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</si>
  <si>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</si>
  <si>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</si>
  <si>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</si>
  <si>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</si>
  <si>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</si>
  <si>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</si>
  <si>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</si>
  <si>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</si>
  <si>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</si>
  <si>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</si>
  <si>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</si>
  <si>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</si>
  <si>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</si>
  <si>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</si>
  <si>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</si>
  <si>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</si>
  <si>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</si>
  <si>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</si>
  <si>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</si>
  <si>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</si>
  <si>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</si>
  <si>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</si>
  <si>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</si>
  <si>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</si>
  <si>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</si>
  <si>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</si>
  <si>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</si>
  <si>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</si>
  <si>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</si>
  <si>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</si>
  <si>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</si>
  <si>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</si>
  <si>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</si>
  <si>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</si>
  <si>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</si>
  <si>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</si>
  <si>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</si>
  <si>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</si>
  <si>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</si>
  <si>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</si>
  <si>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</si>
  <si>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</si>
  <si>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</si>
  <si>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</si>
  <si>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</si>
  <si>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</si>
  <si>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</si>
  <si>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</si>
  <si>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</si>
  <si>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</si>
  <si>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</si>
  <si>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</si>
  <si>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</si>
  <si>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</si>
  <si>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</si>
  <si>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</si>
  <si>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</si>
  <si>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</si>
  <si>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</si>
  <si>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</si>
  <si>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</si>
  <si>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</si>
  <si>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</si>
  <si>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</si>
  <si>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</si>
  <si>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</si>
  <si>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</si>
  <si>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</si>
  <si>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</si>
  <si>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</si>
  <si>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</si>
  <si>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</si>
  <si>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</si>
  <si>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</si>
  <si>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</si>
  <si>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</si>
  <si>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</si>
  <si>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</si>
  <si>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</si>
  <si>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</si>
  <si>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</si>
  <si>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</si>
  <si>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</si>
  <si>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</si>
  <si>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</si>
  <si>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</si>
  <si>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</si>
  <si>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</si>
  <si>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</si>
  <si>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</si>
  <si>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</si>
  <si>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</si>
  <si>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</si>
  <si>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</si>
  <si>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</si>
  <si>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</si>
  <si>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</si>
  <si>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</si>
  <si>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</si>
  <si>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</si>
  <si>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</si>
  <si>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</si>
  <si>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</si>
  <si>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</si>
  <si>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</si>
  <si>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</si>
  <si>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</si>
  <si>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</si>
  <si>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</si>
  <si>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</si>
  <si>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</si>
  <si>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</si>
  <si>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</si>
  <si>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</si>
  <si>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</si>
  <si>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</si>
  <si>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</si>
  <si>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</si>
  <si>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</si>
  <si>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</si>
  <si>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</si>
  <si>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</si>
  <si>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</si>
  <si>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</si>
  <si>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</si>
  <si>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</si>
  <si>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</si>
  <si>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</si>
  <si>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</si>
  <si>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</si>
  <si>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</si>
  <si>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</si>
  <si>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</si>
  <si>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</si>
  <si>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</si>
  <si>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</si>
  <si>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</si>
  <si>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</si>
  <si>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</si>
  <si>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</si>
  <si>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</si>
  <si>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</si>
  <si>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</si>
  <si>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</si>
  <si>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</si>
  <si>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</si>
  <si>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</si>
  <si>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</si>
  <si>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</si>
  <si>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</si>
  <si>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</si>
  <si>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</si>
  <si>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</si>
  <si>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</si>
  <si>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</si>
  <si>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</si>
  <si>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</si>
  <si>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</si>
  <si>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</si>
  <si>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</si>
  <si>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</si>
  <si>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</si>
  <si>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</si>
  <si>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</si>
  <si>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</si>
  <si>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</si>
  <si>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</si>
  <si>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</si>
  <si>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</si>
  <si>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</si>
  <si>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</si>
  <si>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</si>
  <si>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</si>
  <si>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</si>
  <si>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</si>
  <si>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</si>
  <si>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</si>
  <si>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</si>
  <si>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</si>
  <si>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</si>
  <si>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</si>
  <si>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</si>
  <si>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</si>
  <si>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</si>
  <si>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</si>
  <si>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</si>
  <si>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</si>
  <si>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</si>
  <si>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</si>
  <si>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</si>
  <si>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</si>
  <si>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</si>
  <si>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</si>
  <si>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</si>
  <si>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</si>
  <si>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</si>
  <si>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</si>
  <si>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</si>
  <si>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</si>
  <si>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</si>
  <si>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</si>
  <si>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</si>
  <si>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</si>
  <si>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</si>
  <si>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</si>
  <si>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</si>
  <si>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</si>
  <si>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</si>
  <si>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</si>
  <si>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</si>
  <si>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</si>
  <si>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</si>
  <si>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</si>
  <si>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</si>
  <si>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</si>
  <si>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</si>
  <si>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</si>
  <si>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</si>
  <si>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</si>
  <si>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</si>
  <si>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</si>
  <si>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</si>
  <si>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</si>
  <si>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</si>
  <si>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</si>
  <si>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</si>
  <si>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</si>
  <si>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</si>
  <si>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</si>
  <si>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</si>
  <si>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</si>
  <si>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</si>
  <si>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</si>
  <si>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</si>
  <si>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</si>
  <si>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</si>
  <si>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</si>
  <si>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</si>
  <si>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</si>
  <si>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</si>
  <si>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</si>
  <si>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</si>
  <si>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</si>
  <si>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</si>
  <si>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</si>
  <si>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</si>
  <si>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</si>
  <si>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</si>
  <si>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</si>
  <si>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</si>
  <si>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</si>
  <si>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</si>
  <si>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</si>
  <si>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</si>
  <si>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</si>
  <si>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</si>
  <si>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</si>
  <si>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</si>
  <si>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</si>
  <si>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</si>
  <si>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</si>
  <si>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</si>
  <si>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</si>
  <si>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</si>
  <si>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</si>
  <si>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</si>
  <si>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</si>
  <si>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</si>
  <si>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</si>
  <si>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</si>
  <si>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</si>
  <si>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</si>
  <si>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</si>
  <si>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</si>
  <si>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</si>
  <si>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</si>
  <si>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</si>
  <si>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</si>
  <si>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</si>
  <si>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</si>
  <si>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</si>
  <si>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</si>
  <si>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</si>
  <si>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</si>
  <si>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</si>
  <si>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</si>
  <si>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</si>
  <si>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</si>
  <si>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</si>
  <si>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</si>
  <si>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</si>
  <si>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</si>
  <si>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</si>
  <si>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</si>
  <si>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</si>
  <si>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</si>
  <si>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</si>
  <si>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</si>
  <si>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</si>
  <si>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</si>
  <si>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</si>
  <si>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</si>
  <si>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</si>
  <si>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</si>
  <si>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</si>
  <si>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</si>
  <si>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</si>
  <si>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</si>
  <si>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</si>
  <si>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</si>
  <si>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</si>
  <si>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</si>
  <si>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</si>
  <si>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</si>
  <si>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</si>
  <si>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</si>
  <si>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</si>
  <si>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</si>
  <si>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</si>
  <si>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</si>
  <si>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</si>
  <si>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</si>
  <si>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</si>
  <si>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</si>
  <si>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</si>
  <si>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</si>
  <si>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</si>
  <si>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</si>
  <si>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</si>
  <si>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</si>
  <si>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</si>
  <si>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</si>
  <si>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</si>
  <si>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</si>
  <si>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</si>
  <si>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</si>
  <si>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</si>
  <si>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</si>
  <si>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</si>
  <si>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</si>
  <si>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</si>
  <si>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</si>
  <si>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</si>
  <si>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</si>
  <si>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</si>
  <si>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</si>
  <si>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</si>
  <si>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</si>
  <si>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</si>
  <si>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</si>
  <si>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</si>
  <si>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</si>
  <si>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</si>
  <si>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</si>
  <si>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</si>
  <si>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</si>
  <si>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</si>
  <si>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</si>
  <si>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</si>
  <si>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</si>
  <si>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</si>
  <si>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</si>
  <si>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</si>
  <si>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</si>
  <si>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</si>
  <si>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</si>
  <si>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</si>
  <si>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</si>
  <si>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</si>
  <si>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</si>
  <si>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</si>
  <si>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</si>
  <si>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</si>
  <si>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</si>
  <si>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</si>
  <si>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</si>
  <si>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</si>
  <si>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</si>
  <si>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</si>
  <si>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</si>
  <si>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</si>
  <si>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</si>
  <si>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</si>
  <si>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</si>
  <si>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</si>
  <si>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</si>
  <si>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</si>
  <si>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</si>
  <si>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</si>
  <si>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</si>
  <si>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</si>
  <si>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</si>
  <si>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</si>
  <si>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</si>
  <si>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</si>
  <si>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</si>
  <si>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</si>
  <si>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</si>
  <si>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</si>
  <si>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</si>
  <si>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</si>
  <si>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</si>
  <si>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</si>
  <si>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</si>
  <si>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</si>
  <si>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</si>
  <si>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</si>
  <si>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</si>
  <si>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</si>
  <si>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</si>
  <si>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</si>
  <si>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</si>
  <si>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</si>
  <si>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</si>
  <si>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</si>
  <si>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</si>
  <si>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</si>
  <si>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</si>
  <si>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</si>
  <si>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</si>
  <si>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</si>
  <si>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</si>
  <si>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</si>
  <si>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</si>
  <si>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</si>
  <si>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</si>
  <si>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</si>
  <si>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</si>
  <si>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</si>
  <si>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</si>
  <si>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</si>
  <si>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</si>
  <si>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</si>
  <si>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</si>
  <si>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</si>
  <si>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</si>
  <si>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</si>
  <si>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</si>
  <si>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</si>
  <si>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</si>
  <si>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</si>
  <si>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</si>
  <si>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</si>
  <si>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</si>
  <si>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</si>
  <si>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</si>
  <si>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</si>
  <si>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</si>
  <si>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</si>
  <si>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</si>
  <si>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</si>
  <si>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</si>
  <si>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</si>
  <si>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</si>
  <si>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</si>
  <si>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</si>
  <si>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</si>
  <si>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</si>
  <si>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</si>
  <si>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</si>
  <si>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</si>
  <si>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</si>
  <si>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</si>
  <si>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</si>
  <si>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</si>
  <si>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</si>
  <si>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</si>
  <si>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</si>
  <si>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</si>
  <si>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</si>
  <si>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</si>
  <si>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</si>
  <si>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</si>
  <si>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</si>
  <si>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</si>
  <si>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</si>
  <si>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</si>
  <si>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</si>
  <si>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</si>
  <si>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</si>
  <si>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</si>
  <si>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</si>
  <si>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</si>
  <si>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</si>
  <si>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</si>
  <si>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</si>
  <si>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</si>
  <si>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</si>
  <si>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</si>
  <si>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</si>
  <si>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</si>
  <si>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</si>
  <si>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</si>
  <si>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</si>
  <si>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</si>
  <si>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</si>
  <si>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</si>
  <si>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</si>
  <si>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</si>
  <si>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</si>
  <si>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</si>
  <si>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</si>
  <si>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</si>
  <si>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</si>
  <si>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</si>
  <si>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</si>
  <si>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</si>
  <si>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</si>
  <si>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</si>
  <si>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</si>
  <si>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</si>
  <si>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</si>
  <si>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</si>
  <si>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</si>
  <si>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</si>
  <si>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</si>
  <si>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</si>
  <si>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</si>
  <si>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</si>
  <si>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</si>
  <si>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</si>
  <si>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</si>
  <si>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</si>
  <si>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</si>
  <si>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</si>
  <si>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</si>
  <si>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</si>
  <si>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</si>
  <si>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</si>
  <si>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</si>
  <si>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</si>
  <si>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</si>
  <si>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</si>
  <si>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</si>
  <si>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</si>
  <si>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</si>
  <si>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</si>
  <si>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</si>
  <si>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</si>
  <si>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</si>
  <si>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</si>
  <si>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</si>
  <si>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</si>
  <si>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</si>
  <si>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</si>
  <si>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</si>
  <si>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</si>
  <si>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</si>
  <si>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</si>
  <si>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</si>
  <si>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</si>
  <si>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</si>
  <si>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</si>
  <si>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</si>
  <si>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</si>
  <si>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</si>
  <si>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</si>
  <si>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</si>
  <si>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</si>
  <si>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</si>
  <si>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</si>
  <si>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</si>
  <si>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</si>
  <si>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</si>
  <si>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</si>
  <si>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</si>
  <si>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</si>
  <si>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</si>
  <si>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</si>
  <si>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</si>
  <si>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</si>
  <si>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</si>
  <si>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</si>
  <si>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</si>
  <si>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</si>
  <si>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</si>
  <si>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</si>
  <si>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</si>
  <si>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</si>
  <si>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</si>
  <si>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</si>
  <si>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</si>
  <si>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</si>
  <si>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</si>
  <si>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</si>
  <si>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</si>
  <si>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</si>
  <si>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</si>
  <si>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</si>
  <si>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</si>
  <si>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</si>
  <si>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</si>
  <si>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</si>
  <si>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</si>
  <si>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</si>
  <si>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</si>
  <si>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</si>
  <si>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</si>
  <si>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</si>
  <si>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</si>
  <si>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</si>
  <si>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</si>
  <si>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</si>
  <si>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</si>
  <si>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</si>
  <si>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</si>
  <si>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</si>
  <si>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</si>
  <si>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</si>
  <si>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</si>
  <si>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</si>
  <si>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</si>
  <si>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</si>
  <si>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</si>
  <si>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</si>
  <si>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</si>
  <si>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</si>
  <si>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</si>
  <si>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</si>
  <si>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</si>
  <si>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</si>
  <si>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</si>
  <si>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</si>
  <si>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</si>
  <si>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</si>
  <si>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</si>
  <si>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</si>
  <si>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</si>
  <si>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</si>
  <si>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</si>
  <si>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</si>
  <si>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</si>
  <si>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</si>
  <si>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</si>
  <si>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</si>
  <si>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</si>
  <si>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</si>
  <si>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</si>
  <si>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</si>
  <si>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</si>
  <si>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</si>
  <si>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</si>
  <si>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</si>
  <si>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</si>
  <si>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</si>
  <si>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</si>
  <si>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</si>
  <si>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</si>
  <si>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</si>
  <si>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</si>
  <si>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</si>
  <si>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</si>
  <si>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</si>
  <si>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</si>
  <si>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</si>
  <si>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</si>
  <si>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</si>
  <si>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</si>
  <si>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</si>
  <si>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</si>
  <si>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</si>
  <si>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</si>
  <si>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</si>
  <si>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</si>
  <si>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</si>
  <si>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</si>
  <si>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</si>
  <si>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</si>
  <si>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</si>
  <si>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</si>
  <si>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</si>
  <si>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</si>
  <si>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</si>
  <si>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</si>
  <si>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</si>
  <si>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</si>
  <si>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</si>
  <si>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</si>
  <si>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</si>
  <si>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</si>
  <si>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</si>
  <si>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</si>
  <si>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</si>
  <si>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</si>
  <si>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</si>
  <si>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</si>
  <si>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</si>
  <si>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</si>
  <si>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</si>
  <si>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</si>
  <si>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</si>
  <si>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</si>
  <si>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</si>
  <si>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</si>
  <si>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</si>
  <si>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</si>
  <si>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</si>
  <si>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</si>
  <si>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</si>
  <si>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</si>
  <si>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</si>
  <si>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</si>
  <si>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</si>
  <si>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</si>
  <si>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</si>
  <si>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</si>
  <si>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</si>
  <si>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</si>
  <si>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</si>
  <si>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</si>
  <si>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</si>
  <si>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</si>
  <si>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</si>
  <si>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</si>
  <si>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</si>
  <si>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</si>
  <si>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</si>
  <si>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</si>
  <si>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</si>
  <si>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</si>
  <si>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</si>
  <si>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</si>
  <si>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</si>
  <si>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</si>
  <si>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</si>
  <si>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</si>
  <si>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</si>
  <si>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</si>
  <si>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</si>
  <si>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</si>
  <si>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</si>
  <si>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</si>
  <si>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</si>
  <si>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</si>
  <si>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</si>
  <si>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</si>
  <si>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</si>
  <si>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</si>
  <si>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</si>
  <si>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</si>
  <si>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</si>
  <si>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</si>
  <si>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</si>
  <si>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</si>
  <si>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</si>
  <si>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</si>
  <si>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</si>
  <si>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</si>
  <si>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</si>
  <si>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</si>
  <si>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</si>
  <si>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</si>
  <si>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</si>
  <si>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</si>
  <si>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</si>
  <si>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</si>
  <si>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</si>
  <si>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</si>
  <si>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</si>
  <si>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</si>
  <si>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</si>
  <si>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</si>
  <si>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</si>
  <si>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</si>
  <si>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</si>
  <si>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</si>
  <si>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</si>
  <si>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</si>
  <si>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</si>
  <si>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</si>
  <si>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</si>
  <si>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</si>
  <si>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</si>
  <si>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</si>
  <si>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</si>
  <si>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</si>
  <si>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</si>
  <si>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</si>
  <si>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</si>
  <si>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</si>
  <si>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</si>
  <si>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</si>
  <si>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</si>
  <si>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</si>
  <si>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</si>
  <si>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</si>
  <si>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</si>
  <si>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</si>
  <si>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</si>
  <si>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</si>
  <si>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</si>
  <si>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</si>
  <si>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</si>
  <si>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</si>
  <si>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</si>
  <si>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</si>
  <si>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</si>
  <si>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</si>
  <si>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</si>
  <si>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</si>
  <si>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</si>
  <si>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</si>
  <si>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</si>
  <si>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</si>
  <si>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</si>
  <si>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</si>
  <si>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</si>
  <si>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</si>
  <si>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</si>
  <si>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</si>
  <si>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</si>
  <si>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</si>
  <si>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</si>
  <si>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</si>
  <si>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</si>
  <si>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</si>
  <si>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</si>
  <si>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</si>
  <si>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</si>
  <si>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</si>
  <si>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</si>
  <si>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</si>
  <si>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</si>
  <si>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</si>
  <si>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</si>
  <si>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</si>
  <si>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</si>
  <si>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</si>
  <si>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</si>
  <si>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</si>
  <si>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</si>
  <si>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</si>
  <si>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</si>
  <si>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</si>
  <si>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</si>
  <si>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</si>
  <si>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</si>
  <si>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</si>
  <si>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</si>
  <si>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</si>
  <si>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</si>
  <si>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</si>
  <si>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</si>
  <si>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</si>
  <si>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</si>
  <si>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</si>
  <si>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</si>
  <si>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</si>
  <si>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</si>
  <si>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</si>
  <si>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</si>
  <si>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</si>
  <si>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</si>
  <si>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</si>
  <si>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</si>
  <si>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</si>
  <si>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</si>
  <si>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</si>
  <si>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</si>
  <si>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</si>
  <si>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</si>
  <si>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</si>
  <si>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</si>
  <si>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</si>
  <si>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</si>
  <si>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</si>
  <si>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</si>
  <si>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</si>
  <si>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</si>
  <si>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</si>
  <si>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</si>
  <si>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</si>
  <si>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</si>
  <si>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</si>
  <si>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</si>
  <si>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</si>
  <si>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</si>
  <si>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</si>
  <si>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</si>
  <si>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</si>
  <si>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</si>
  <si>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</si>
  <si>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</si>
  <si>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</si>
  <si>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</si>
  <si>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</si>
  <si>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</si>
  <si>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</si>
  <si>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</si>
  <si>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</si>
  <si>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</si>
  <si>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</si>
  <si>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</si>
  <si>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</si>
  <si>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</si>
  <si>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</si>
  <si>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</si>
  <si>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</si>
  <si>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</si>
  <si>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</si>
  <si>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</si>
  <si>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</si>
  <si>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</si>
  <si>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</si>
  <si>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</si>
  <si>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</si>
  <si>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</si>
  <si>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</si>
  <si>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</si>
  <si>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</si>
  <si>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</si>
  <si>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</si>
  <si>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</si>
  <si>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</si>
  <si>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</si>
  <si>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</si>
  <si>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</si>
  <si>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</si>
  <si>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</si>
  <si>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</si>
  <si>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</si>
  <si>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</si>
  <si>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</si>
  <si>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</si>
  <si>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</si>
  <si>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</si>
  <si>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</si>
  <si>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</si>
  <si>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</si>
  <si>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</si>
  <si>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</si>
  <si>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</si>
  <si>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</si>
  <si>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</si>
  <si>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</si>
  <si>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</si>
  <si>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</si>
  <si>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</si>
  <si>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</si>
  <si>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</si>
  <si>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</si>
  <si>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</si>
  <si>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</si>
  <si>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</si>
  <si>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</si>
  <si>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</si>
  <si>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</si>
  <si>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</si>
  <si>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</si>
  <si>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</si>
  <si>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</si>
  <si>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</si>
  <si>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</si>
  <si>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</si>
  <si>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</si>
  <si>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</si>
  <si>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</si>
  <si>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</si>
  <si>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</si>
  <si>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</si>
  <si>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</si>
  <si>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</si>
  <si>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</si>
  <si>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</si>
  <si>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</si>
  <si>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</si>
  <si>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</si>
  <si>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</si>
  <si>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</si>
  <si>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</si>
  <si>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</si>
  <si>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</si>
  <si>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</si>
  <si>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</si>
  <si>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</si>
  <si>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</si>
  <si>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</si>
  <si>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</si>
  <si>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</si>
  <si>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</si>
  <si>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</si>
  <si>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</si>
  <si>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</si>
  <si>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</si>
  <si>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</si>
  <si>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</si>
  <si>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</si>
  <si>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</si>
  <si>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</si>
  <si>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</si>
  <si>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</si>
  <si>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</si>
  <si>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</si>
  <si>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</si>
  <si>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</si>
  <si>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</si>
  <si>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</si>
  <si>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</si>
  <si>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</si>
  <si>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</si>
  <si>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</si>
  <si>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</si>
  <si>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</si>
  <si>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</si>
  <si>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</si>
  <si>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</si>
  <si>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</si>
  <si>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</si>
  <si>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</si>
  <si>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</si>
  <si>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</si>
  <si>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</si>
  <si>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</si>
  <si>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</si>
  <si>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</si>
  <si>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</si>
  <si>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</si>
  <si>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</si>
  <si>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</si>
  <si>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</si>
  <si>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</si>
  <si>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</si>
  <si>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</si>
  <si>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</si>
  <si>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</si>
  <si>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</si>
  <si>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</si>
  <si>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</si>
  <si>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</si>
  <si>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</si>
  <si>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</si>
  <si>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</si>
  <si>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</si>
  <si>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</si>
  <si>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</si>
  <si>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</si>
  <si>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</si>
  <si>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</si>
  <si>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</si>
  <si>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</si>
  <si>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</si>
  <si>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</si>
  <si>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</si>
  <si>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</si>
  <si>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</si>
  <si>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</si>
  <si>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</si>
  <si>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</si>
  <si>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</si>
  <si>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</si>
  <si>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</si>
  <si>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</si>
  <si>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</si>
  <si>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</si>
  <si>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</si>
  <si>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</si>
  <si>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</si>
  <si>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</si>
  <si>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</si>
  <si>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</si>
  <si>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</si>
  <si>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</si>
  <si>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</si>
  <si>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</si>
  <si>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</si>
  <si>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</si>
  <si>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</si>
  <si>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</si>
  <si>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</si>
  <si>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</si>
  <si>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</si>
  <si>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</si>
  <si>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</si>
  <si>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</si>
  <si>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</si>
  <si>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</si>
  <si>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</si>
  <si>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</si>
  <si>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</si>
  <si>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</si>
  <si>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</si>
  <si>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</si>
  <si>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</si>
  <si>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</si>
  <si>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</si>
  <si>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</si>
  <si>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</si>
  <si>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</si>
  <si>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</si>
  <si>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</si>
  <si>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</si>
  <si>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</si>
  <si>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</si>
  <si>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</si>
  <si>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</si>
  <si>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</si>
  <si>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</si>
  <si>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</si>
  <si>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</si>
  <si>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</si>
  <si>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</si>
  <si>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</si>
  <si>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</si>
  <si>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</si>
  <si>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</si>
  <si>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</si>
  <si>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</si>
  <si>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</si>
  <si>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</si>
  <si>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</si>
  <si>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</si>
  <si>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</si>
  <si>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</si>
  <si>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</si>
  <si>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</si>
  <si>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</si>
  <si>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</si>
  <si>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</si>
  <si>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</si>
  <si>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</si>
  <si>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</si>
  <si>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</si>
  <si>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</si>
  <si>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</si>
  <si>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</si>
  <si>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</si>
  <si>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</si>
  <si>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</si>
  <si>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</si>
  <si>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</si>
  <si>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</si>
  <si>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</si>
  <si>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</si>
  <si>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</si>
  <si>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</si>
  <si>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</si>
  <si>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</si>
  <si>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</si>
  <si>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</si>
  <si>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</si>
  <si>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</si>
  <si>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</si>
  <si>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</si>
  <si>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</si>
  <si>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</si>
  <si>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</si>
  <si>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</si>
  <si>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</si>
  <si>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</si>
  <si>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</si>
  <si>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</si>
  <si>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</si>
  <si>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</si>
  <si>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</si>
  <si>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</si>
  <si>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</si>
  <si>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</si>
  <si>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</si>
  <si>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</si>
  <si>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</si>
  <si>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</si>
  <si>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</si>
  <si>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</si>
  <si>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</si>
  <si>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</si>
  <si>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</si>
  <si>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</si>
  <si>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</si>
  <si>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</si>
  <si>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</si>
  <si>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</si>
  <si>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</si>
  <si>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</si>
  <si>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</si>
  <si>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</si>
  <si>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</si>
  <si>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</si>
  <si>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</si>
  <si>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</si>
  <si>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</si>
  <si>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</si>
  <si>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</si>
  <si>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</si>
  <si>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</si>
  <si>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</si>
  <si>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</si>
  <si>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</si>
  <si>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</si>
  <si>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</si>
  <si>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</si>
  <si>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</si>
  <si>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</si>
  <si>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</si>
  <si>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</si>
  <si>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</si>
  <si>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</si>
  <si>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</si>
  <si>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</si>
  <si>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</si>
  <si>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</si>
  <si>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</si>
  <si>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</si>
  <si>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</si>
  <si>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</si>
  <si>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</si>
  <si>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</si>
  <si>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</si>
  <si>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</si>
  <si>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</si>
  <si>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</si>
  <si>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</si>
  <si>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</si>
  <si>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</si>
  <si>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</si>
  <si>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</si>
  <si>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</si>
  <si>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</si>
  <si>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</si>
  <si>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</si>
  <si>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</si>
  <si>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</si>
  <si>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</si>
  <si>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</si>
  <si>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</si>
  <si>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</si>
  <si>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</si>
  <si>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</si>
  <si>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</si>
  <si>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</si>
  <si>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</si>
  <si>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</si>
  <si>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</si>
  <si>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</si>
  <si>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</si>
  <si>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</si>
  <si>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</si>
  <si>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</si>
  <si>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</si>
  <si>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</si>
  <si>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</si>
  <si>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</si>
  <si>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</si>
  <si>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</si>
  <si>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</si>
  <si>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</si>
  <si>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</si>
  <si>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</si>
  <si>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</si>
  <si>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</si>
  <si>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</si>
  <si>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</si>
  <si>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</si>
  <si>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</si>
  <si>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</si>
  <si>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</si>
  <si>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</si>
  <si>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</si>
  <si>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</si>
  <si>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</si>
  <si>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</si>
  <si>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</si>
  <si>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</si>
  <si>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</si>
  <si>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</si>
  <si>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</si>
  <si>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</si>
  <si>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</si>
  <si>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</si>
  <si>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</si>
  <si>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</si>
  <si>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</si>
  <si>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</si>
  <si>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</si>
  <si>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</si>
  <si>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</si>
  <si>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</si>
  <si>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</si>
  <si>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</si>
  <si>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</si>
  <si>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</si>
  <si>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</si>
  <si>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</si>
  <si>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</si>
  <si>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</si>
  <si>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</si>
  <si>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</si>
  <si>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</si>
  <si>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</si>
  <si>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</si>
  <si>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</si>
  <si>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</si>
  <si>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</si>
  <si>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</si>
  <si>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</si>
  <si>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</si>
  <si>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</si>
  <si>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</si>
  <si>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</si>
  <si>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</si>
  <si>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</si>
  <si>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</si>
  <si>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</si>
  <si>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</si>
  <si>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</si>
  <si>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</si>
  <si>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</si>
  <si>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</si>
  <si>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</si>
  <si>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</si>
  <si>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</si>
  <si>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</si>
  <si>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</si>
  <si>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</si>
  <si>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</si>
  <si>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</si>
  <si>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</si>
  <si>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</si>
  <si>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</si>
  <si>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</si>
  <si>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</si>
  <si>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</si>
  <si>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</si>
  <si>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</si>
  <si>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</si>
  <si>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</si>
  <si>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</si>
  <si>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</si>
  <si>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</si>
  <si>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</si>
  <si>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</si>
  <si>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</si>
  <si>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</si>
  <si>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</si>
  <si>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</si>
  <si>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</si>
  <si>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</si>
  <si>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</si>
  <si>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</si>
  <si>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</si>
  <si>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</si>
  <si>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</si>
  <si>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</si>
  <si>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</si>
  <si>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</si>
  <si>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</si>
  <si>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</si>
  <si>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</si>
  <si>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</si>
  <si>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</si>
  <si>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</si>
  <si>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</si>
  <si>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</si>
  <si>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</si>
  <si>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</si>
  <si>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</si>
  <si>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</si>
  <si>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</si>
  <si>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</si>
  <si>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</si>
  <si>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</si>
  <si>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</si>
  <si>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</si>
  <si>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</si>
  <si>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</si>
  <si>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</si>
  <si>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</si>
  <si>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</si>
  <si>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</si>
  <si>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</si>
  <si>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</si>
  <si>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</si>
  <si>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</si>
  <si>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</si>
  <si>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</si>
  <si>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</si>
  <si>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</si>
  <si>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</si>
  <si>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</si>
  <si>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</si>
  <si>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</si>
  <si>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</si>
  <si>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</si>
  <si>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</si>
  <si>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</si>
  <si>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</si>
  <si>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</si>
  <si>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</si>
  <si>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</si>
  <si>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</si>
  <si>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</si>
  <si>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</si>
  <si>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</si>
  <si>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</si>
  <si>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</si>
  <si>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</si>
  <si>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</si>
  <si>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</si>
  <si>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</si>
  <si>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</si>
  <si>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</si>
  <si>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</si>
  <si>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</si>
  <si>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</si>
  <si>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</si>
  <si>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</si>
  <si>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</si>
  <si>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</si>
  <si>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</si>
  <si>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</si>
  <si>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</si>
  <si>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</si>
  <si>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</si>
  <si>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</si>
  <si>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</si>
  <si>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</si>
  <si>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</si>
  <si>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</si>
  <si>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</si>
  <si>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</si>
  <si>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</si>
  <si>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</si>
  <si>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</si>
  <si>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</si>
  <si>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</si>
  <si>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</si>
  <si>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</si>
  <si>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</si>
  <si>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</si>
  <si>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</si>
  <si>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</si>
  <si>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</si>
  <si>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</si>
  <si>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</si>
  <si>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</si>
  <si>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</si>
  <si>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</si>
  <si>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</si>
  <si>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</si>
  <si>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</si>
  <si>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</si>
  <si>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</si>
  <si>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</si>
  <si>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</si>
  <si>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</si>
  <si>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</si>
  <si>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</si>
  <si>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</si>
  <si>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</si>
  <si>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</si>
  <si>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</si>
  <si>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</si>
  <si>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</si>
  <si>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</si>
  <si>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</si>
  <si>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</si>
  <si>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</si>
  <si>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</si>
  <si>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</si>
  <si>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</si>
  <si>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</si>
  <si>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</si>
  <si>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</si>
  <si>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</si>
  <si>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</si>
  <si>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</si>
  <si>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</si>
  <si>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</si>
  <si>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</si>
  <si>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</si>
  <si>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</si>
  <si>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</si>
  <si>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</si>
  <si>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</si>
  <si>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</si>
  <si>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</si>
  <si>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</si>
  <si>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</si>
  <si>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</si>
  <si>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</si>
  <si>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</si>
  <si>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</si>
  <si>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</si>
  <si>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</si>
  <si>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</si>
  <si>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</si>
  <si>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</si>
  <si>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</si>
  <si>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</si>
  <si>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</si>
  <si>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</si>
  <si>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</si>
  <si>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</si>
  <si>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</si>
  <si>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</si>
  <si>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</si>
  <si>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</si>
  <si>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</si>
  <si>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</si>
  <si>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</si>
  <si>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</si>
  <si>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</si>
  <si>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</si>
  <si>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</si>
  <si>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</si>
  <si>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</si>
  <si>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</si>
  <si>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</si>
  <si>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</si>
  <si>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</si>
  <si>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</si>
  <si>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</si>
  <si>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</si>
  <si>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</si>
  <si>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</si>
  <si>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</si>
  <si>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</si>
  <si>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</si>
  <si>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</si>
  <si>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</si>
  <si>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</si>
  <si>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</si>
  <si>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</si>
  <si>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</si>
  <si>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</si>
  <si>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</si>
  <si>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</si>
  <si>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</si>
  <si>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</si>
  <si>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</si>
  <si>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</si>
  <si>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</si>
  <si>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</si>
  <si>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</si>
  <si>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</si>
  <si>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</si>
  <si>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</si>
  <si>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</si>
  <si>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</si>
  <si>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</si>
  <si>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</si>
  <si>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</si>
  <si>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</si>
  <si>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</si>
  <si>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</si>
  <si>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</si>
  <si>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</si>
  <si>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</si>
  <si>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</si>
  <si>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</si>
  <si>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</si>
  <si>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</si>
  <si>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</si>
  <si>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</si>
  <si>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</si>
  <si>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</si>
  <si>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</si>
  <si>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</si>
  <si>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</si>
  <si>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</si>
  <si>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</si>
  <si>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</si>
  <si>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</si>
  <si>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</si>
  <si>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</si>
  <si>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</si>
  <si>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</si>
  <si>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</si>
  <si>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</si>
  <si>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</si>
  <si>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</si>
  <si>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</si>
  <si>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</si>
  <si>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</si>
  <si>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</si>
  <si>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</si>
  <si>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</si>
  <si>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</si>
  <si>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</si>
  <si>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</si>
  <si>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</si>
  <si>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</si>
  <si>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</si>
  <si>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</si>
  <si>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</si>
  <si>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</si>
  <si>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</si>
  <si>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</si>
  <si>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</si>
  <si>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</si>
  <si>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</si>
  <si>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</si>
  <si>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</si>
  <si>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</si>
  <si>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</si>
  <si>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</si>
  <si>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</si>
  <si>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</si>
  <si>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</si>
  <si>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</si>
  <si>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</si>
  <si>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</si>
  <si>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</si>
  <si>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</si>
  <si>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</si>
  <si>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</si>
  <si>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</si>
  <si>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</si>
  <si>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</si>
  <si>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</si>
  <si>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</si>
  <si>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</si>
  <si>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</si>
  <si>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</si>
  <si>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</si>
  <si>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</si>
  <si>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</si>
  <si>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</si>
  <si>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</si>
  <si>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</si>
  <si>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</si>
  <si>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</si>
  <si>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</si>
  <si>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</si>
  <si>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</si>
  <si>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</si>
  <si>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</si>
  <si>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</si>
  <si>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</si>
  <si>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</si>
  <si>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</si>
  <si>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</si>
  <si>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</si>
  <si>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</si>
  <si>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</si>
  <si>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</si>
  <si>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</si>
  <si>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</si>
  <si>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</si>
  <si>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</si>
  <si>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</si>
  <si>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</si>
  <si>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</si>
  <si>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</si>
  <si>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</si>
  <si>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</si>
  <si>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</si>
  <si>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</si>
  <si>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</si>
  <si>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</si>
  <si>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</si>
  <si>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</si>
  <si>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</si>
  <si>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</si>
  <si>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</si>
  <si>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</si>
  <si>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</si>
  <si>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</si>
  <si>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</si>
  <si>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</si>
  <si>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</si>
  <si>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</si>
  <si>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</si>
  <si>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</si>
  <si>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</si>
  <si>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</si>
  <si>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</si>
  <si>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</si>
  <si>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</si>
  <si>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</si>
  <si>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</si>
  <si>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</si>
  <si>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</si>
  <si>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</si>
  <si>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</si>
  <si>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</si>
  <si>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</si>
  <si>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</si>
  <si>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</si>
  <si>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</si>
  <si>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</si>
  <si>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</si>
  <si>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</si>
  <si>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</si>
  <si>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</si>
  <si>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</si>
  <si>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</si>
  <si>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</si>
  <si>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</si>
  <si>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</si>
  <si>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</si>
  <si>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</si>
  <si>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</si>
  <si>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</si>
  <si>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</si>
  <si>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</si>
  <si>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</si>
  <si>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</si>
  <si>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</si>
  <si>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</si>
  <si>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</si>
  <si>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</si>
  <si>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</si>
  <si>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</si>
  <si>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</si>
  <si>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</si>
  <si>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</si>
  <si>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</si>
  <si>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</si>
  <si>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</si>
  <si>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</si>
  <si>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</si>
  <si>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</si>
  <si>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</si>
  <si>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</si>
  <si>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</si>
  <si>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</si>
  <si>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</si>
  <si>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</si>
  <si>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</si>
  <si>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</si>
  <si>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</si>
  <si>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</si>
  <si>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</si>
  <si>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</si>
  <si>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</si>
  <si>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</si>
  <si>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</si>
  <si>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</si>
  <si>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</si>
  <si>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</si>
  <si>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</si>
  <si>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</si>
  <si>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</si>
  <si>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</si>
  <si>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</si>
  <si>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</si>
  <si>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</si>
  <si>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</si>
  <si>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</si>
  <si>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</si>
  <si>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</si>
  <si>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</si>
  <si>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</si>
  <si>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</si>
  <si>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</si>
  <si>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</si>
  <si>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</si>
  <si>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</si>
  <si>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</si>
  <si>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</si>
  <si>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</si>
  <si>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</si>
  <si>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</si>
  <si>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</si>
  <si>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</si>
  <si>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</si>
  <si>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</si>
  <si>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</si>
  <si>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</si>
  <si>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</si>
  <si>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</si>
  <si>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</si>
  <si>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</si>
  <si>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</si>
  <si>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</si>
  <si>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</si>
  <si>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</si>
  <si>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</si>
  <si>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</si>
  <si>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</si>
  <si>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</si>
  <si>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</si>
  <si>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</si>
  <si>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</si>
  <si>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</si>
  <si>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</si>
  <si>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</si>
  <si>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</si>
  <si>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</si>
  <si>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</si>
  <si>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</si>
  <si>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</si>
  <si>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</si>
  <si>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</si>
  <si>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</si>
  <si>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</si>
  <si>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</si>
  <si>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</si>
  <si>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</si>
  <si>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</si>
  <si>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</si>
  <si>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</si>
  <si>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</si>
  <si>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</si>
  <si>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</si>
  <si>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</si>
  <si>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</si>
  <si>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</si>
  <si>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</si>
  <si>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</si>
  <si>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</si>
  <si>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</si>
  <si>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</si>
  <si>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</si>
  <si>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</si>
  <si>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</si>
  <si>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</si>
  <si>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</si>
  <si>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</si>
  <si>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</si>
  <si>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</si>
  <si>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</si>
  <si>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</si>
  <si>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</si>
  <si>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</si>
  <si>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</si>
  <si>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</si>
  <si>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</si>
  <si>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</si>
  <si>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</si>
  <si>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</si>
  <si>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</si>
  <si>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</si>
  <si>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</si>
  <si>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</si>
  <si>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</si>
  <si>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</si>
  <si>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</si>
  <si>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</si>
  <si>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</si>
  <si>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</si>
  <si>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</si>
  <si>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</si>
  <si>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</si>
  <si>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</si>
  <si>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</si>
  <si>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</si>
  <si>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</si>
  <si>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</si>
  <si>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</si>
  <si>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</si>
  <si>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</si>
  <si>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</si>
  <si>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</si>
  <si>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</si>
  <si>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</si>
  <si>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</si>
  <si>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</si>
  <si>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</si>
  <si>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</si>
  <si>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</si>
  <si>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</si>
  <si>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</si>
  <si>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</si>
  <si>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</si>
  <si>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</si>
  <si>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</si>
  <si>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</si>
  <si>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</si>
  <si>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</si>
  <si>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</si>
  <si>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</si>
  <si>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</si>
  <si>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</si>
  <si>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</si>
  <si>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</si>
  <si>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</si>
  <si>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</si>
  <si>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</si>
  <si>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</si>
  <si>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</si>
  <si>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</si>
  <si>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</si>
  <si>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</si>
  <si>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</si>
  <si>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</si>
  <si>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</si>
  <si>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</si>
  <si>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</si>
  <si>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</si>
  <si>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</si>
  <si>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</si>
  <si>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</si>
  <si>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</si>
  <si>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</si>
  <si>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</si>
  <si>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</si>
  <si>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</si>
  <si>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</si>
  <si>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</si>
  <si>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</si>
  <si>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</si>
  <si>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</si>
  <si>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</si>
  <si>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</si>
  <si>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</si>
  <si>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</si>
  <si>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</si>
  <si>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</si>
  <si>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</si>
  <si>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</si>
  <si>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</si>
  <si>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</si>
  <si>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</si>
  <si>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</si>
  <si>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</si>
  <si>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</si>
  <si>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</si>
  <si>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</si>
  <si>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</si>
  <si>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</si>
  <si>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</si>
  <si>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</si>
  <si>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</si>
  <si>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</si>
  <si>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</si>
  <si>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</si>
  <si>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</si>
  <si>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</si>
  <si>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</si>
  <si>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</si>
  <si>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</si>
  <si>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</si>
  <si>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</si>
  <si>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</si>
  <si>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</si>
  <si>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</si>
  <si>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</si>
  <si>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</si>
  <si>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</si>
  <si>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</si>
  <si>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</si>
  <si>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</si>
  <si>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</si>
  <si>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</si>
  <si>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</si>
  <si>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</si>
  <si>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</si>
  <si>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</si>
  <si>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</si>
  <si>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</si>
  <si>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</si>
  <si>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</si>
  <si>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</si>
  <si>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</si>
  <si>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</si>
  <si>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</si>
  <si>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</si>
  <si>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</si>
  <si>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</si>
  <si>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</si>
  <si>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</si>
  <si>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</si>
  <si>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</si>
  <si>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</si>
  <si>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</si>
  <si>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</si>
  <si>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</si>
  <si>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</si>
  <si>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</si>
  <si>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</si>
  <si>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</si>
  <si>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</si>
  <si>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</si>
  <si>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</si>
  <si>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</si>
  <si>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</si>
  <si>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</si>
  <si>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</si>
  <si>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</si>
  <si>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</si>
  <si>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</si>
  <si>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</si>
  <si>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</si>
  <si>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</si>
  <si>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</si>
  <si>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</si>
  <si>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</si>
  <si>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</si>
  <si>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</si>
  <si>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</si>
  <si>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</si>
  <si>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</si>
  <si>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</si>
  <si>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</si>
  <si>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</si>
  <si>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</si>
  <si>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</si>
  <si>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</si>
  <si>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</si>
  <si>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</si>
  <si>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</si>
  <si>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</si>
  <si>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</si>
  <si>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</si>
  <si>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</si>
  <si>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</si>
  <si>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</si>
  <si>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</si>
  <si>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</si>
  <si>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</si>
  <si>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</si>
  <si>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</si>
  <si>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</si>
  <si>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</si>
  <si>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</si>
  <si>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</si>
  <si>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</si>
  <si>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</si>
  <si>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</si>
  <si>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</si>
  <si>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</si>
  <si>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</si>
  <si>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</si>
  <si>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</si>
  <si>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</si>
  <si>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</si>
  <si>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</si>
  <si>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</si>
  <si>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</si>
  <si>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</si>
  <si>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</si>
  <si>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</si>
  <si>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</si>
  <si>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</si>
  <si>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</si>
  <si>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</si>
  <si>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</si>
  <si>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</si>
  <si>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</si>
  <si>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</si>
  <si>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</si>
  <si>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</si>
  <si>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</si>
  <si>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</si>
  <si>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</si>
  <si>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</si>
  <si>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</si>
  <si>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</si>
  <si>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</si>
  <si>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</si>
  <si>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</si>
  <si>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</si>
  <si>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</si>
  <si>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</si>
  <si>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</si>
  <si>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</si>
  <si>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</si>
  <si>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</si>
  <si>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</si>
  <si>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</si>
  <si>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</si>
  <si>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</si>
  <si>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</si>
  <si>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</si>
  <si>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</si>
  <si>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</si>
  <si>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</si>
  <si>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</si>
  <si>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</si>
  <si>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</si>
  <si>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</si>
  <si>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</si>
  <si>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</si>
  <si>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</si>
  <si>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</si>
  <si>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</si>
  <si>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</si>
  <si>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</si>
  <si>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</si>
  <si>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</si>
  <si>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</si>
  <si>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</si>
  <si>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</si>
  <si>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</si>
  <si>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</si>
  <si>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</si>
  <si>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</si>
  <si>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</si>
  <si>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</si>
  <si>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</si>
  <si>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</si>
  <si>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</si>
  <si>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</si>
  <si>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</si>
  <si>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</si>
  <si>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</si>
  <si>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</si>
  <si>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</si>
  <si>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</si>
  <si>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</si>
  <si>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</si>
  <si>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</si>
  <si>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</si>
  <si>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</si>
  <si>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</si>
  <si>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</si>
  <si>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</si>
  <si>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</si>
  <si>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</si>
  <si>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</si>
  <si>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</si>
  <si>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</si>
  <si>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</si>
  <si>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</si>
  <si>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</si>
  <si>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</si>
  <si>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</si>
  <si>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</si>
  <si>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</si>
  <si>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</si>
  <si>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</si>
  <si>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</si>
  <si>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</si>
  <si>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</si>
  <si>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</si>
  <si>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</si>
  <si>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</si>
  <si>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</si>
  <si>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</si>
  <si>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</si>
  <si>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</si>
  <si>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</si>
  <si>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</si>
  <si>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</si>
  <si>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</si>
  <si>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</si>
  <si>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</si>
  <si>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</si>
  <si>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</si>
  <si>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</si>
  <si>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</si>
  <si>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</si>
  <si>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</si>
  <si>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</si>
  <si>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</si>
  <si>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</si>
  <si>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</si>
  <si>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</si>
  <si>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</si>
  <si>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</si>
  <si>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</si>
  <si>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</si>
  <si>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</si>
  <si>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</si>
  <si>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</si>
  <si>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</si>
  <si>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</si>
  <si>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</si>
  <si>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</si>
  <si>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</si>
  <si>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</si>
  <si>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</si>
  <si>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</si>
  <si>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</si>
  <si>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</si>
  <si>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</si>
  <si>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</si>
  <si>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</si>
  <si>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</si>
  <si>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</si>
  <si>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</si>
  <si>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</si>
  <si>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</si>
  <si>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</si>
  <si>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</si>
  <si>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</si>
  <si>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</si>
  <si>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</si>
  <si>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</si>
  <si>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</si>
  <si>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</si>
  <si>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</si>
  <si>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</si>
  <si>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</si>
  <si>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</si>
  <si>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</si>
  <si>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</si>
  <si>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</si>
  <si>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</si>
  <si>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</si>
  <si>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</si>
  <si>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</si>
  <si>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</si>
  <si>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</si>
  <si>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</si>
  <si>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</si>
  <si>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</si>
  <si>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</si>
  <si>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</si>
  <si>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</si>
  <si>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</si>
  <si>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</si>
  <si>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</si>
  <si>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</si>
  <si>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</si>
  <si>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</si>
  <si>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</si>
  <si>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</si>
  <si>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</si>
  <si>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</si>
  <si>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</si>
  <si>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</si>
  <si>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</si>
  <si>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</si>
  <si>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</si>
  <si>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</si>
  <si>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</si>
  <si>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</si>
  <si>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</si>
  <si>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</si>
  <si>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</si>
  <si>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</si>
  <si>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</si>
  <si>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</si>
  <si>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</si>
  <si>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</si>
  <si>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</si>
  <si>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</si>
  <si>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</si>
  <si>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</si>
  <si>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</si>
  <si>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</si>
  <si>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</si>
  <si>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</si>
  <si>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</si>
  <si>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</si>
  <si>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</si>
  <si>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</si>
  <si>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</si>
  <si>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</si>
  <si>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</si>
  <si>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</si>
  <si>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</si>
  <si>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</si>
  <si>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</si>
  <si>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</si>
  <si>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</si>
  <si>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</si>
  <si>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</si>
  <si>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</si>
  <si>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</si>
  <si>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</si>
  <si>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</si>
  <si>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</si>
  <si>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</si>
  <si>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</si>
  <si>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</si>
  <si>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</si>
  <si>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</si>
  <si>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</si>
  <si>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</si>
  <si>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</si>
  <si>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</si>
  <si>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</si>
  <si>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</si>
  <si>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</si>
  <si>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</si>
  <si>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</si>
  <si>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</si>
  <si>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</si>
  <si>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</si>
  <si>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</si>
  <si>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</si>
  <si>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</si>
  <si>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</si>
  <si>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</si>
  <si>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</si>
  <si>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</si>
  <si>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</si>
  <si>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</si>
  <si>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</si>
  <si>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</si>
  <si>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</si>
  <si>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</si>
  <si>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</si>
  <si>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</si>
  <si>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</si>
  <si>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</si>
  <si>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</si>
  <si>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</si>
  <si>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</si>
  <si>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</si>
  <si>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</si>
  <si>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</si>
  <si>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</si>
  <si>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</si>
  <si>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</si>
  <si>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</si>
  <si>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</si>
  <si>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</si>
  <si>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</si>
  <si>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</si>
  <si>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</si>
  <si>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</si>
  <si>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</si>
  <si>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</si>
  <si>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</si>
  <si>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</si>
  <si>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</si>
  <si>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</si>
  <si>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</si>
  <si>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</si>
  <si>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</si>
  <si>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</si>
  <si>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</si>
  <si>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</si>
  <si>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</si>
  <si>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</si>
  <si>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</si>
  <si>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</si>
  <si>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</si>
  <si>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</si>
  <si>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</si>
  <si>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</si>
  <si>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</si>
  <si>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</si>
  <si>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</si>
  <si>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</si>
  <si>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</si>
  <si>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</si>
  <si>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</si>
  <si>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</si>
  <si>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</si>
  <si>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</si>
  <si>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</si>
  <si>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</si>
  <si>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</si>
  <si>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</si>
  <si>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</si>
  <si>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</si>
  <si>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</si>
  <si>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</si>
  <si>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</si>
  <si>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</si>
  <si>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</si>
  <si>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l. OSNOVNA ŠKOLA ČAKOVEC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</si>
</sst>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2628832.33</v>
      </c>
      <c r="D2" s="6">
        <f>'PR-RAS'!E6</f>
        <v>3237804.6699999995</v>
      </c>
      <c r="E2" s="6">
        <v>0</v>
      </c>
      <c r="F2" s="6">
        <v>0</v>
      </c>
      <c r="G2" s="7">
        <f t="shared" ref="G2:G264" si="0">(B2/1000)*(C2*1+D2*2)</f>
        <v>9104.4416699999983</v>
      </c>
      <c r="H2" s="7">
        <f t="shared" ref="H2:H264" si="1">ABS(C2-ROUND(C2,0))+ABS(D2-ROUND(D2,0))</f>
        <v>0.6600000006146729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2268094.42</v>
      </c>
      <c r="D46" s="1">
        <f>'PR-RAS'!E50</f>
        <v>2826186.53</v>
      </c>
      <c r="E46" s="1">
        <v>0</v>
      </c>
      <c r="F46" s="1">
        <v>0</v>
      </c>
      <c r="G46" s="2">
        <f t="shared" si="0"/>
        <v>356421.03659999999</v>
      </c>
      <c r="H46" s="2">
        <f t="shared" si="1"/>
        <v>0.89000000013038516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9842.4</v>
      </c>
      <c r="D55" s="1">
        <f>'PR-RAS'!E59</f>
        <v>468</v>
      </c>
      <c r="E55" s="1">
        <v>0</v>
      </c>
      <c r="F55" s="1">
        <v>0</v>
      </c>
      <c r="G55" s="2">
        <f t="shared" si="0"/>
        <v>582.03359999999998</v>
      </c>
      <c r="H55" s="2">
        <f t="shared" si="1"/>
        <v>0.3999999999996362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9842.4</v>
      </c>
      <c r="D56" s="1">
        <f>'PR-RAS'!E60</f>
        <v>468</v>
      </c>
      <c r="E56" s="1">
        <v>0</v>
      </c>
      <c r="F56" s="1">
        <v>0</v>
      </c>
      <c r="G56" s="2">
        <f t="shared" si="0"/>
        <v>592.81200000000001</v>
      </c>
      <c r="H56" s="2">
        <f t="shared" si="1"/>
        <v>0.3999999999996362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2051000.54</v>
      </c>
      <c r="D64" s="1">
        <f>'PR-RAS'!E68</f>
        <v>2522597.25</v>
      </c>
      <c r="E64" s="1">
        <v>0</v>
      </c>
      <c r="F64" s="1">
        <v>0</v>
      </c>
      <c r="G64" s="2">
        <f t="shared" si="0"/>
        <v>447060.28752000001</v>
      </c>
      <c r="H64" s="2">
        <f t="shared" si="1"/>
        <v>0.7099999999627471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2051000.54</v>
      </c>
      <c r="D65" s="1">
        <f>'PR-RAS'!E69</f>
        <v>2522597.25</v>
      </c>
      <c r="E65" s="1">
        <v>0</v>
      </c>
      <c r="F65" s="1">
        <v>0</v>
      </c>
      <c r="G65" s="2">
        <f t="shared" si="0"/>
        <v>454156.48256000003</v>
      </c>
      <c r="H65" s="2">
        <f t="shared" si="1"/>
        <v>0.7099999999627471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200918.28</v>
      </c>
      <c r="D70" s="1">
        <f>'PR-RAS'!E74</f>
        <v>209434.48</v>
      </c>
      <c r="E70" s="1">
        <v>0</v>
      </c>
      <c r="F70" s="1">
        <v>0</v>
      </c>
      <c r="G70" s="2">
        <f t="shared" si="0"/>
        <v>42765.319560000004</v>
      </c>
      <c r="H70" s="2">
        <f t="shared" si="1"/>
        <v>0.76000000000931323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200918.28</v>
      </c>
      <c r="D71" s="1">
        <f>'PR-RAS'!E75</f>
        <v>209434.48</v>
      </c>
      <c r="E71" s="1">
        <v>0</v>
      </c>
      <c r="F71" s="1">
        <v>0</v>
      </c>
      <c r="G71" s="2">
        <f t="shared" si="0"/>
        <v>43385.106800000001</v>
      </c>
      <c r="H71" s="2">
        <f t="shared" si="1"/>
        <v>0.76000000000931323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6333.2</v>
      </c>
      <c r="D73" s="1">
        <f>'PR-RAS'!E77</f>
        <v>93686.8</v>
      </c>
      <c r="E73" s="1">
        <v>0</v>
      </c>
      <c r="F73" s="1">
        <v>0</v>
      </c>
      <c r="G73" s="2">
        <f t="shared" si="0"/>
        <v>13946.8896</v>
      </c>
      <c r="H73" s="2">
        <f t="shared" si="1"/>
        <v>0.39999999999690772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6333.2</v>
      </c>
      <c r="D74" s="1">
        <f>'PR-RAS'!E78</f>
        <v>5322.66</v>
      </c>
      <c r="E74" s="1">
        <v>0</v>
      </c>
      <c r="F74" s="1">
        <v>0</v>
      </c>
      <c r="G74" s="2">
        <f t="shared" si="0"/>
        <v>1239.4319599999999</v>
      </c>
      <c r="H74" s="2">
        <f t="shared" si="1"/>
        <v>0.53999999999996362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88364.14</v>
      </c>
      <c r="E76" s="1">
        <v>0</v>
      </c>
      <c r="F76" s="1">
        <v>0</v>
      </c>
      <c r="G76" s="2">
        <f t="shared" si="0"/>
        <v>13254.620999999999</v>
      </c>
      <c r="H76" s="2">
        <f t="shared" si="1"/>
        <v>0.13999999999941792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61.62</v>
      </c>
      <c r="D78" s="1">
        <f>'PR-RAS'!E82</f>
        <v>123.31</v>
      </c>
      <c r="E78" s="1">
        <v>0</v>
      </c>
      <c r="F78" s="1">
        <v>0</v>
      </c>
      <c r="G78" s="2">
        <f t="shared" si="0"/>
        <v>23.734480000000001</v>
      </c>
      <c r="H78" s="2">
        <f t="shared" si="1"/>
        <v>0.69000000000000483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61.62</v>
      </c>
      <c r="D79" s="1">
        <f>'PR-RAS'!E83</f>
        <v>123.31</v>
      </c>
      <c r="E79" s="1">
        <v>0</v>
      </c>
      <c r="F79" s="1">
        <v>0</v>
      </c>
      <c r="G79" s="2">
        <f t="shared" si="0"/>
        <v>24.042719999999999</v>
      </c>
      <c r="H79" s="2">
        <f t="shared" si="1"/>
        <v>0.69000000000000483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61.62</v>
      </c>
      <c r="D81" s="1">
        <f>'PR-RAS'!E85</f>
        <v>123.31</v>
      </c>
      <c r="E81" s="1">
        <v>0</v>
      </c>
      <c r="F81" s="1">
        <v>0</v>
      </c>
      <c r="G81" s="2">
        <f t="shared" si="0"/>
        <v>24.659200000000002</v>
      </c>
      <c r="H81" s="2">
        <f t="shared" si="1"/>
        <v>0.69000000000000483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82530.3</v>
      </c>
      <c r="D102" s="1">
        <f>'PR-RAS'!E106</f>
        <v>91741.4</v>
      </c>
      <c r="E102" s="1">
        <v>0</v>
      </c>
      <c r="F102" s="1">
        <v>0</v>
      </c>
      <c r="G102" s="2">
        <f t="shared" si="0"/>
        <v>26867.323099999998</v>
      </c>
      <c r="H102" s="2">
        <f t="shared" si="1"/>
        <v>0.69999999999708962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82530.3</v>
      </c>
      <c r="D108" s="1">
        <f>'PR-RAS'!E112</f>
        <v>91741.4</v>
      </c>
      <c r="E108" s="1">
        <v>0</v>
      </c>
      <c r="F108" s="1">
        <v>0</v>
      </c>
      <c r="G108" s="2">
        <f t="shared" si="0"/>
        <v>28463.401699999999</v>
      </c>
      <c r="H108" s="2">
        <f t="shared" si="1"/>
        <v>0.69999999999708962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82530.3</v>
      </c>
      <c r="D113" s="1">
        <f>'PR-RAS'!E117</f>
        <v>91741.4</v>
      </c>
      <c r="E113" s="1">
        <v>0</v>
      </c>
      <c r="F113" s="1">
        <v>0</v>
      </c>
      <c r="G113" s="2">
        <f t="shared" si="0"/>
        <v>29793.467199999999</v>
      </c>
      <c r="H113" s="2">
        <f t="shared" si="1"/>
        <v>0.69999999999708962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24995.97</v>
      </c>
      <c r="D120" s="1">
        <f>'PR-RAS'!E124</f>
        <v>26188.13</v>
      </c>
      <c r="E120" s="1">
        <v>0</v>
      </c>
      <c r="F120" s="1">
        <v>0</v>
      </c>
      <c r="G120" s="2">
        <f t="shared" si="0"/>
        <v>9207.2953700000016</v>
      </c>
      <c r="H120" s="2">
        <f t="shared" si="1"/>
        <v>0.15999999999985448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10059.120000000001</v>
      </c>
      <c r="D121" s="1">
        <f>'PR-RAS'!E125</f>
        <v>9047.61</v>
      </c>
      <c r="E121" s="1">
        <v>0</v>
      </c>
      <c r="F121" s="1">
        <v>0</v>
      </c>
      <c r="G121" s="2">
        <f t="shared" si="0"/>
        <v>3378.5208000000002</v>
      </c>
      <c r="H121" s="2">
        <f t="shared" si="1"/>
        <v>0.51000000000021828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10059.120000000001</v>
      </c>
      <c r="D123" s="1">
        <f>'PR-RAS'!E127</f>
        <v>9047.61</v>
      </c>
      <c r="E123" s="1">
        <v>0</v>
      </c>
      <c r="F123" s="1">
        <v>0</v>
      </c>
      <c r="G123" s="2">
        <f t="shared" si="0"/>
        <v>3434.8294800000003</v>
      </c>
      <c r="H123" s="2">
        <f t="shared" si="1"/>
        <v>0.51000000000021828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14936.85</v>
      </c>
      <c r="D124" s="1">
        <f>'PR-RAS'!E128</f>
        <v>17140.52</v>
      </c>
      <c r="E124" s="1">
        <v>0</v>
      </c>
      <c r="F124" s="1">
        <v>0</v>
      </c>
      <c r="G124" s="2">
        <f t="shared" si="0"/>
        <v>6053.8004700000001</v>
      </c>
      <c r="H124" s="2">
        <f t="shared" si="1"/>
        <v>0.62999999999919964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14936.85</v>
      </c>
      <c r="D125" s="1">
        <f>'PR-RAS'!E129</f>
        <v>17140.52</v>
      </c>
      <c r="E125" s="1">
        <v>0</v>
      </c>
      <c r="F125" s="1">
        <v>0</v>
      </c>
      <c r="G125" s="2">
        <f t="shared" si="0"/>
        <v>6103.01836</v>
      </c>
      <c r="H125" s="2">
        <f t="shared" si="1"/>
        <v>0.62999999999919964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253150.02</v>
      </c>
      <c r="D129" s="1">
        <f>'PR-RAS'!E133</f>
        <v>293565.3</v>
      </c>
      <c r="E129" s="1">
        <v>0</v>
      </c>
      <c r="F129" s="1">
        <v>0</v>
      </c>
      <c r="G129" s="2">
        <f t="shared" si="0"/>
        <v>107555.91936</v>
      </c>
      <c r="H129" s="2">
        <f t="shared" si="1"/>
        <v>0.31999999997788109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253150.02</v>
      </c>
      <c r="D130" s="1">
        <f>'PR-RAS'!E134</f>
        <v>293565.3</v>
      </c>
      <c r="E130" s="1">
        <v>0</v>
      </c>
      <c r="F130" s="1">
        <v>0</v>
      </c>
      <c r="G130" s="2">
        <f t="shared" si="0"/>
        <v>108396.19998</v>
      </c>
      <c r="H130" s="2">
        <f t="shared" si="1"/>
        <v>0.31999999997788109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253150.02</v>
      </c>
      <c r="D131" s="1">
        <f>'PR-RAS'!E135</f>
        <v>293565.3</v>
      </c>
      <c r="E131" s="1">
        <v>0</v>
      </c>
      <c r="F131" s="1">
        <v>0</v>
      </c>
      <c r="G131" s="2">
        <f t="shared" si="0"/>
        <v>109236.48060000001</v>
      </c>
      <c r="H131" s="2">
        <f t="shared" si="1"/>
        <v>0.31999999997788109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2515513.5800000005</v>
      </c>
      <c r="D147" s="1">
        <f>'PR-RAS'!E151</f>
        <v>3126230.9899999998</v>
      </c>
      <c r="E147" s="1">
        <v>0</v>
      </c>
      <c r="F147" s="1">
        <v>0</v>
      </c>
      <c r="G147" s="2">
        <f t="shared" si="0"/>
        <v>1280124.4317600001</v>
      </c>
      <c r="H147" s="2">
        <f t="shared" si="1"/>
        <v>0.42999999970197678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1998727.57</v>
      </c>
      <c r="D148" s="1">
        <f>'PR-RAS'!E152</f>
        <v>2524013.17</v>
      </c>
      <c r="E148" s="1">
        <v>0</v>
      </c>
      <c r="F148" s="1">
        <v>0</v>
      </c>
      <c r="G148" s="2">
        <f t="shared" si="0"/>
        <v>1035872.8247699999</v>
      </c>
      <c r="H148" s="2">
        <f t="shared" si="1"/>
        <v>0.59999999986030161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1636917.32</v>
      </c>
      <c r="D149" s="1">
        <f>'PR-RAS'!E153</f>
        <v>2089526.84</v>
      </c>
      <c r="E149" s="1">
        <v>0</v>
      </c>
      <c r="F149" s="1">
        <v>0</v>
      </c>
      <c r="G149" s="2">
        <f t="shared" si="0"/>
        <v>860763.70799999998</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1592852.19</v>
      </c>
      <c r="D150" s="1">
        <f>'PR-RAS'!E154</f>
        <v>2029545.78</v>
      </c>
      <c r="E150" s="1">
        <v>0</v>
      </c>
      <c r="F150" s="1">
        <v>0</v>
      </c>
      <c r="G150" s="2">
        <f t="shared" si="0"/>
        <v>842139.61874999991</v>
      </c>
      <c r="H150" s="2">
        <f t="shared" si="1"/>
        <v>0.40999999991618097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36775.279999999999</v>
      </c>
      <c r="D152" s="1">
        <f>'PR-RAS'!E156</f>
        <v>47902.57</v>
      </c>
      <c r="E152" s="1">
        <v>0</v>
      </c>
      <c r="F152" s="1">
        <v>0</v>
      </c>
      <c r="G152" s="2">
        <f t="shared" si="0"/>
        <v>20019.643419999997</v>
      </c>
      <c r="H152" s="2">
        <f t="shared" si="1"/>
        <v>0.70999999999912689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7289.85</v>
      </c>
      <c r="D153" s="1">
        <f>'PR-RAS'!E157</f>
        <v>12078.49</v>
      </c>
      <c r="E153" s="1">
        <v>0</v>
      </c>
      <c r="F153" s="1">
        <v>0</v>
      </c>
      <c r="G153" s="2">
        <f t="shared" si="0"/>
        <v>4779.9181600000002</v>
      </c>
      <c r="H153" s="2">
        <f t="shared" si="1"/>
        <v>0.63999999999941792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87506.04</v>
      </c>
      <c r="D154" s="1">
        <f>'PR-RAS'!E158</f>
        <v>89229.58</v>
      </c>
      <c r="E154" s="1">
        <v>0</v>
      </c>
      <c r="F154" s="1">
        <v>0</v>
      </c>
      <c r="G154" s="2">
        <f t="shared" si="0"/>
        <v>40692.675600000002</v>
      </c>
      <c r="H154" s="2">
        <f t="shared" si="1"/>
        <v>0.45999999999185093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274304.21000000002</v>
      </c>
      <c r="D155" s="1">
        <f>'PR-RAS'!E159</f>
        <v>345256.75</v>
      </c>
      <c r="E155" s="1">
        <v>0</v>
      </c>
      <c r="F155" s="1">
        <v>0</v>
      </c>
      <c r="G155" s="2">
        <f t="shared" si="0"/>
        <v>148581.92733999999</v>
      </c>
      <c r="H155" s="2">
        <f t="shared" si="1"/>
        <v>0.46000000002095476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274304.21000000002</v>
      </c>
      <c r="D157" s="1">
        <f>'PR-RAS'!E161</f>
        <v>345256.75</v>
      </c>
      <c r="E157" s="1">
        <v>0</v>
      </c>
      <c r="F157" s="1">
        <v>0</v>
      </c>
      <c r="G157" s="2">
        <f t="shared" si="0"/>
        <v>150511.56276</v>
      </c>
      <c r="H157" s="2">
        <f t="shared" si="1"/>
        <v>0.46000000002095476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462759.38</v>
      </c>
      <c r="D159" s="1">
        <f>'PR-RAS'!E163</f>
        <v>533184.7300000001</v>
      </c>
      <c r="E159" s="1">
        <v>0</v>
      </c>
      <c r="F159" s="1">
        <v>0</v>
      </c>
      <c r="G159" s="2">
        <f t="shared" si="0"/>
        <v>241602.35672000004</v>
      </c>
      <c r="H159" s="2">
        <f t="shared" si="1"/>
        <v>0.64999999990686774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93363.89</v>
      </c>
      <c r="D160" s="1">
        <f>'PR-RAS'!E164</f>
        <v>114728.78</v>
      </c>
      <c r="E160" s="1">
        <v>0</v>
      </c>
      <c r="F160" s="1">
        <v>0</v>
      </c>
      <c r="G160" s="2">
        <f t="shared" si="0"/>
        <v>51328.610550000005</v>
      </c>
      <c r="H160" s="2">
        <f t="shared" si="1"/>
        <v>0.33000000000174623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34497.39</v>
      </c>
      <c r="D161" s="1">
        <f>'PR-RAS'!E165</f>
        <v>47133.57</v>
      </c>
      <c r="E161" s="1">
        <v>0</v>
      </c>
      <c r="F161" s="1">
        <v>0</v>
      </c>
      <c r="G161" s="2">
        <f t="shared" si="0"/>
        <v>20602.324799999999</v>
      </c>
      <c r="H161" s="2">
        <f t="shared" si="1"/>
        <v>0.81999999999970896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53146.5</v>
      </c>
      <c r="D162" s="1">
        <f>'PR-RAS'!E166</f>
        <v>61323.85</v>
      </c>
      <c r="E162" s="1">
        <v>0</v>
      </c>
      <c r="F162" s="1">
        <v>0</v>
      </c>
      <c r="G162" s="2">
        <f t="shared" si="0"/>
        <v>28302.866200000004</v>
      </c>
      <c r="H162" s="2">
        <f t="shared" si="1"/>
        <v>0.65000000000145519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2410</v>
      </c>
      <c r="D163" s="1">
        <f>'PR-RAS'!E167</f>
        <v>1070.4000000000001</v>
      </c>
      <c r="E163" s="1">
        <v>0</v>
      </c>
      <c r="F163" s="1">
        <v>0</v>
      </c>
      <c r="G163" s="2">
        <f t="shared" si="0"/>
        <v>737.2296</v>
      </c>
      <c r="H163" s="2">
        <f t="shared" si="1"/>
        <v>0.40000000000009095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3310</v>
      </c>
      <c r="D164" s="1">
        <f>'PR-RAS'!E168</f>
        <v>5200.96</v>
      </c>
      <c r="E164" s="1">
        <v>0</v>
      </c>
      <c r="F164" s="1">
        <v>0</v>
      </c>
      <c r="G164" s="2">
        <f t="shared" si="0"/>
        <v>2235.0429600000002</v>
      </c>
      <c r="H164" s="2">
        <f t="shared" si="1"/>
        <v>3.999999999996362E-2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218628.41</v>
      </c>
      <c r="D165" s="1">
        <f>'PR-RAS'!E169</f>
        <v>215508.03000000003</v>
      </c>
      <c r="E165" s="1">
        <v>0</v>
      </c>
      <c r="F165" s="1">
        <v>0</v>
      </c>
      <c r="G165" s="2">
        <f t="shared" si="0"/>
        <v>106541.69308000001</v>
      </c>
      <c r="H165" s="2">
        <f t="shared" si="1"/>
        <v>0.44000000003143214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31320</v>
      </c>
      <c r="D166" s="1">
        <f>'PR-RAS'!E170</f>
        <v>27927.29</v>
      </c>
      <c r="E166" s="1">
        <v>0</v>
      </c>
      <c r="F166" s="1">
        <v>0</v>
      </c>
      <c r="G166" s="2">
        <f t="shared" si="0"/>
        <v>14383.805700000001</v>
      </c>
      <c r="H166" s="2">
        <f t="shared" si="1"/>
        <v>0.29000000000087311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133525.68</v>
      </c>
      <c r="D167" s="1">
        <f>'PR-RAS'!E171</f>
        <v>139948.76</v>
      </c>
      <c r="E167" s="1">
        <v>0</v>
      </c>
      <c r="F167" s="1">
        <v>0</v>
      </c>
      <c r="G167" s="2">
        <f t="shared" si="0"/>
        <v>68628.251199999999</v>
      </c>
      <c r="H167" s="2">
        <f t="shared" si="1"/>
        <v>0.55999999999767169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36304.44</v>
      </c>
      <c r="D168" s="1">
        <f>'PR-RAS'!E172</f>
        <v>42322.76</v>
      </c>
      <c r="E168" s="1">
        <v>0</v>
      </c>
      <c r="F168" s="1">
        <v>0</v>
      </c>
      <c r="G168" s="2">
        <f t="shared" si="0"/>
        <v>20198.643320000003</v>
      </c>
      <c r="H168" s="2">
        <f t="shared" si="1"/>
        <v>0.68000000000029104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4054.1</v>
      </c>
      <c r="D169" s="1">
        <f>'PR-RAS'!E173</f>
        <v>2737.23</v>
      </c>
      <c r="E169" s="1">
        <v>0</v>
      </c>
      <c r="F169" s="1">
        <v>0</v>
      </c>
      <c r="G169" s="2">
        <f t="shared" si="0"/>
        <v>1600.79808</v>
      </c>
      <c r="H169" s="2">
        <f t="shared" si="1"/>
        <v>0.32999999999992724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12162.71</v>
      </c>
      <c r="D170" s="1">
        <f>'PR-RAS'!E174</f>
        <v>1320.62</v>
      </c>
      <c r="E170" s="1">
        <v>0</v>
      </c>
      <c r="F170" s="1">
        <v>0</v>
      </c>
      <c r="G170" s="2">
        <f t="shared" si="0"/>
        <v>2501.8675499999999</v>
      </c>
      <c r="H170" s="2">
        <f t="shared" si="1"/>
        <v>0.67000000000098225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1261.48</v>
      </c>
      <c r="D172" s="1">
        <f>'PR-RAS'!E176</f>
        <v>1251.3699999999999</v>
      </c>
      <c r="E172" s="1">
        <v>0</v>
      </c>
      <c r="F172" s="1">
        <v>0</v>
      </c>
      <c r="G172" s="2">
        <f t="shared" si="0"/>
        <v>643.68162000000007</v>
      </c>
      <c r="H172" s="2">
        <f t="shared" si="1"/>
        <v>0.84999999999990905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95852.560000000012</v>
      </c>
      <c r="D173" s="1">
        <f>'PR-RAS'!E177</f>
        <v>98110.44</v>
      </c>
      <c r="E173" s="1">
        <v>0</v>
      </c>
      <c r="F173" s="1">
        <v>0</v>
      </c>
      <c r="G173" s="2">
        <f t="shared" si="0"/>
        <v>50236.631679999999</v>
      </c>
      <c r="H173" s="2">
        <f t="shared" si="1"/>
        <v>0.8799999999901047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22995.35</v>
      </c>
      <c r="D174" s="1">
        <f>'PR-RAS'!E178</f>
        <v>18384.349999999999</v>
      </c>
      <c r="E174" s="1">
        <v>0</v>
      </c>
      <c r="F174" s="1">
        <v>0</v>
      </c>
      <c r="G174" s="2">
        <f t="shared" si="0"/>
        <v>10339.180649999998</v>
      </c>
      <c r="H174" s="2">
        <f t="shared" si="1"/>
        <v>0.69999999999708962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10935.82</v>
      </c>
      <c r="D175" s="1">
        <f>'PR-RAS'!E179</f>
        <v>13176.89</v>
      </c>
      <c r="E175" s="1">
        <v>0</v>
      </c>
      <c r="F175" s="1">
        <v>0</v>
      </c>
      <c r="G175" s="2">
        <f t="shared" si="0"/>
        <v>6488.3903999999993</v>
      </c>
      <c r="H175" s="2">
        <f t="shared" si="1"/>
        <v>0.29000000000087311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5665.62</v>
      </c>
      <c r="D176" s="1">
        <f>'PR-RAS'!E180</f>
        <v>17359.05</v>
      </c>
      <c r="E176" s="1">
        <v>0</v>
      </c>
      <c r="F176" s="1">
        <v>0</v>
      </c>
      <c r="G176" s="2">
        <f t="shared" si="0"/>
        <v>7067.1509999999998</v>
      </c>
      <c r="H176" s="2">
        <f t="shared" si="1"/>
        <v>0.42999999999938154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7383.31</v>
      </c>
      <c r="D177" s="1">
        <f>'PR-RAS'!E181</f>
        <v>7236.96</v>
      </c>
      <c r="E177" s="1">
        <v>0</v>
      </c>
      <c r="F177" s="1">
        <v>0</v>
      </c>
      <c r="G177" s="2">
        <f t="shared" si="0"/>
        <v>3846.8724799999995</v>
      </c>
      <c r="H177" s="2">
        <f t="shared" si="1"/>
        <v>0.3500000000003638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3561.15</v>
      </c>
      <c r="D178" s="1">
        <f>'PR-RAS'!E182</f>
        <v>3806.05</v>
      </c>
      <c r="E178" s="1">
        <v>0</v>
      </c>
      <c r="F178" s="1">
        <v>0</v>
      </c>
      <c r="G178" s="2">
        <f t="shared" si="0"/>
        <v>1977.6652499999998</v>
      </c>
      <c r="H178" s="2">
        <f t="shared" si="1"/>
        <v>0.20000000000027285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6032.97</v>
      </c>
      <c r="D179" s="1">
        <f>'PR-RAS'!E183</f>
        <v>6501.79</v>
      </c>
      <c r="E179" s="1">
        <v>0</v>
      </c>
      <c r="F179" s="1">
        <v>0</v>
      </c>
      <c r="G179" s="2">
        <f t="shared" si="0"/>
        <v>3388.5058999999997</v>
      </c>
      <c r="H179" s="2">
        <f t="shared" si="1"/>
        <v>0.23999999999978172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24432.75</v>
      </c>
      <c r="D180" s="1">
        <f>'PR-RAS'!E184</f>
        <v>19917.39</v>
      </c>
      <c r="E180" s="1">
        <v>0</v>
      </c>
      <c r="F180" s="1">
        <v>0</v>
      </c>
      <c r="G180" s="2">
        <f t="shared" si="0"/>
        <v>11503.887869999999</v>
      </c>
      <c r="H180" s="2">
        <f t="shared" si="1"/>
        <v>0.63999999999941792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8489.74</v>
      </c>
      <c r="D181" s="1">
        <f>'PR-RAS'!E185</f>
        <v>7932.72</v>
      </c>
      <c r="E181" s="1">
        <v>0</v>
      </c>
      <c r="F181" s="1">
        <v>0</v>
      </c>
      <c r="G181" s="2">
        <f t="shared" si="0"/>
        <v>4383.9323999999997</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6355.85</v>
      </c>
      <c r="D182" s="1">
        <f>'PR-RAS'!E186</f>
        <v>3795.24</v>
      </c>
      <c r="E182" s="1">
        <v>0</v>
      </c>
      <c r="F182" s="1">
        <v>0</v>
      </c>
      <c r="G182" s="2">
        <f t="shared" si="0"/>
        <v>2524.2857300000001</v>
      </c>
      <c r="H182" s="2">
        <f t="shared" si="1"/>
        <v>0.38999999999941792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2060.09</v>
      </c>
      <c r="D183" s="1">
        <f>'PR-RAS'!E187</f>
        <v>1648.96</v>
      </c>
      <c r="E183" s="1">
        <v>0</v>
      </c>
      <c r="F183" s="1">
        <v>0</v>
      </c>
      <c r="G183" s="2">
        <f t="shared" si="0"/>
        <v>975.15782000000002</v>
      </c>
      <c r="H183" s="2">
        <f t="shared" si="1"/>
        <v>0.13000000000010914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52854.429999999993</v>
      </c>
      <c r="D184" s="1">
        <f>'PR-RAS'!E188</f>
        <v>103188.51999999999</v>
      </c>
      <c r="E184" s="1">
        <v>0</v>
      </c>
      <c r="F184" s="1">
        <v>0</v>
      </c>
      <c r="G184" s="2">
        <f t="shared" si="0"/>
        <v>47439.359009999993</v>
      </c>
      <c r="H184" s="2">
        <f t="shared" si="1"/>
        <v>0.91000000000349246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4319</v>
      </c>
      <c r="D186" s="1">
        <f>'PR-RAS'!E190</f>
        <v>4302</v>
      </c>
      <c r="E186" s="1">
        <v>0</v>
      </c>
      <c r="F186" s="1">
        <v>0</v>
      </c>
      <c r="G186" s="2">
        <f t="shared" si="0"/>
        <v>2390.7550000000001</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963.04</v>
      </c>
      <c r="D187" s="1">
        <f>'PR-RAS'!E191</f>
        <v>1114.5</v>
      </c>
      <c r="E187" s="1">
        <v>0</v>
      </c>
      <c r="F187" s="1">
        <v>0</v>
      </c>
      <c r="G187" s="2">
        <f t="shared" si="0"/>
        <v>593.71943999999996</v>
      </c>
      <c r="H187" s="2">
        <f t="shared" si="1"/>
        <v>0.53999999999996362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108.08</v>
      </c>
      <c r="D188" s="1">
        <f>'PR-RAS'!E192</f>
        <v>123.08</v>
      </c>
      <c r="E188" s="1">
        <v>0</v>
      </c>
      <c r="F188" s="1">
        <v>0</v>
      </c>
      <c r="G188" s="2">
        <f t="shared" si="0"/>
        <v>66.24288</v>
      </c>
      <c r="H188" s="2">
        <f t="shared" si="1"/>
        <v>0.15999999999999659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5061.6099999999997</v>
      </c>
      <c r="D189" s="1">
        <f>'PR-RAS'!E193</f>
        <v>6106.54</v>
      </c>
      <c r="E189" s="1">
        <v>0</v>
      </c>
      <c r="F189" s="1">
        <v>0</v>
      </c>
      <c r="G189" s="2">
        <f t="shared" si="0"/>
        <v>3247.6417199999996</v>
      </c>
      <c r="H189" s="2">
        <f t="shared" si="1"/>
        <v>0.8500000000003638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42402.7</v>
      </c>
      <c r="D191" s="1">
        <f>'PR-RAS'!E195</f>
        <v>91542.399999999994</v>
      </c>
      <c r="E191" s="1">
        <v>0</v>
      </c>
      <c r="F191" s="1">
        <v>0</v>
      </c>
      <c r="G191" s="2">
        <f t="shared" si="0"/>
        <v>42842.625</v>
      </c>
      <c r="H191" s="2">
        <f t="shared" si="1"/>
        <v>0.69999999999708962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1491.85</v>
      </c>
      <c r="D192" s="1">
        <f>'PR-RAS'!E196</f>
        <v>2442.3000000000002</v>
      </c>
      <c r="E192" s="1">
        <v>0</v>
      </c>
      <c r="F192" s="1">
        <v>0</v>
      </c>
      <c r="G192" s="2">
        <f t="shared" si="0"/>
        <v>1217.9019500000002</v>
      </c>
      <c r="H192" s="2">
        <f t="shared" si="1"/>
        <v>0.45000000000027285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1491.85</v>
      </c>
      <c r="D206" s="1">
        <f>'PR-RAS'!E210</f>
        <v>2442.3000000000002</v>
      </c>
      <c r="E206" s="1">
        <v>0</v>
      </c>
      <c r="F206" s="1">
        <v>0</v>
      </c>
      <c r="G206" s="2">
        <f t="shared" si="0"/>
        <v>1307.1722500000001</v>
      </c>
      <c r="H206" s="2">
        <f t="shared" si="1"/>
        <v>0.45000000000027285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1434.09</v>
      </c>
      <c r="D207" s="1">
        <f>'PR-RAS'!E211</f>
        <v>1987.9</v>
      </c>
      <c r="E207" s="1">
        <v>0</v>
      </c>
      <c r="F207" s="1">
        <v>0</v>
      </c>
      <c r="G207" s="2">
        <f t="shared" si="0"/>
        <v>1114.4373399999999</v>
      </c>
      <c r="H207" s="2">
        <f t="shared" si="1"/>
        <v>0.1899999999998272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2.14</v>
      </c>
      <c r="E209" s="1">
        <v>0</v>
      </c>
      <c r="F209" s="1">
        <v>0</v>
      </c>
      <c r="G209" s="2">
        <f t="shared" si="0"/>
        <v>0.89024000000000003</v>
      </c>
      <c r="H209" s="2">
        <f t="shared" si="1"/>
        <v>0.14000000000000012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57.76</v>
      </c>
      <c r="D210" s="1">
        <f>'PR-RAS'!E214</f>
        <v>452.26</v>
      </c>
      <c r="E210" s="1">
        <v>0</v>
      </c>
      <c r="F210" s="1">
        <v>0</v>
      </c>
      <c r="G210" s="2">
        <f t="shared" si="0"/>
        <v>201.11651999999998</v>
      </c>
      <c r="H210" s="2">
        <f t="shared" si="1"/>
        <v>0.49999999999999289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49101.18</v>
      </c>
      <c r="D248" s="1">
        <f>'PR-RAS'!E252</f>
        <v>62206.97</v>
      </c>
      <c r="E248" s="1">
        <v>0</v>
      </c>
      <c r="F248" s="1">
        <v>0</v>
      </c>
      <c r="G248" s="2">
        <f t="shared" si="0"/>
        <v>42858.234639999995</v>
      </c>
      <c r="H248" s="2">
        <f t="shared" si="1"/>
        <v>0.20999999999912689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49101.18</v>
      </c>
      <c r="D255" s="1">
        <f>'PR-RAS'!E259</f>
        <v>62206.97</v>
      </c>
      <c r="E255" s="1">
        <v>0</v>
      </c>
      <c r="F255" s="1">
        <v>0</v>
      </c>
      <c r="G255" s="2">
        <f t="shared" si="0"/>
        <v>44072.840479999999</v>
      </c>
      <c r="H255" s="2">
        <f t="shared" si="1"/>
        <v>0.20999999999912689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1090</v>
      </c>
      <c r="D256" s="1">
        <f>'PR-RAS'!E260</f>
        <v>812</v>
      </c>
      <c r="E256" s="1">
        <v>0</v>
      </c>
      <c r="F256" s="1">
        <v>0</v>
      </c>
      <c r="G256" s="2">
        <f t="shared" si="0"/>
        <v>692.07</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48011.18</v>
      </c>
      <c r="D257" s="1">
        <f>'PR-RAS'!E261</f>
        <v>61394.97</v>
      </c>
      <c r="E257" s="1">
        <v>0</v>
      </c>
      <c r="F257" s="1">
        <v>0</v>
      </c>
      <c r="G257" s="2">
        <f t="shared" si="0"/>
        <v>43725.086719999999</v>
      </c>
      <c r="H257" s="2">
        <f t="shared" si="1"/>
        <v>0.20999999999912689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3433.6</v>
      </c>
      <c r="D259" s="1">
        <f>'PR-RAS'!E263</f>
        <v>4383.82</v>
      </c>
      <c r="E259" s="1">
        <v>0</v>
      </c>
      <c r="F259" s="1">
        <v>0</v>
      </c>
      <c r="G259" s="2">
        <f t="shared" si="0"/>
        <v>3147.9199199999998</v>
      </c>
      <c r="H259" s="2">
        <f t="shared" si="1"/>
        <v>0.58000000000038199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3433.6</v>
      </c>
      <c r="D260" s="1">
        <f>'PR-RAS'!E264</f>
        <v>4383.82</v>
      </c>
      <c r="E260" s="1">
        <v>0</v>
      </c>
      <c r="F260" s="1">
        <v>0</v>
      </c>
      <c r="G260" s="2">
        <f t="shared" si="0"/>
        <v>3160.1211600000001</v>
      </c>
      <c r="H260" s="2">
        <f t="shared" si="1"/>
        <v>0.58000000000038199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3433.6</v>
      </c>
      <c r="D261" s="1">
        <f>'PR-RAS'!E265</f>
        <v>4383.82</v>
      </c>
      <c r="E261" s="1">
        <v>0</v>
      </c>
      <c r="F261" s="1">
        <v>0</v>
      </c>
      <c r="G261" s="2">
        <f t="shared" si="0"/>
        <v>3172.3224</v>
      </c>
      <c r="H261" s="2">
        <f t="shared" si="1"/>
        <v>0.58000000000038199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2515513.5800000005</v>
      </c>
      <c r="D285" s="1">
        <f>'PR-RAS'!E289</f>
        <v>3126230.9899999998</v>
      </c>
      <c r="E285" s="1">
        <v>0</v>
      </c>
      <c r="F285" s="1">
        <v>0</v>
      </c>
      <c r="G285" s="2">
        <f t="shared" si="8"/>
        <v>2490105.0590399997</v>
      </c>
      <c r="H285" s="2">
        <f t="shared" si="9"/>
        <v>0.42999999970197678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113318.74999999953</v>
      </c>
      <c r="D286" s="1">
        <f>'PR-RAS'!E290</f>
        <v>111573.6799999997</v>
      </c>
      <c r="E286" s="1">
        <v>0</v>
      </c>
      <c r="F286" s="1">
        <v>0</v>
      </c>
      <c r="G286" s="2">
        <f t="shared" si="8"/>
        <v>95892.841349999682</v>
      </c>
      <c r="H286" s="2">
        <f t="shared" si="9"/>
        <v>0.57000000076368451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21289.42</v>
      </c>
      <c r="D288" s="1">
        <f>'PR-RAS'!E292</f>
        <v>101555.08</v>
      </c>
      <c r="E288" s="1">
        <v>0</v>
      </c>
      <c r="F288" s="1">
        <v>0</v>
      </c>
      <c r="G288" s="2">
        <f t="shared" si="8"/>
        <v>64402.679459999999</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1206.28</v>
      </c>
      <c r="D290" s="1">
        <f>'PR-RAS'!E294</f>
        <v>2836.62</v>
      </c>
      <c r="E290" s="1">
        <v>0</v>
      </c>
      <c r="F290" s="1">
        <v>0</v>
      </c>
      <c r="G290" s="2">
        <f t="shared" si="8"/>
        <v>1988.1812799999998</v>
      </c>
      <c r="H290" s="2">
        <f t="shared" si="9"/>
        <v>0.66000000000008185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517.1</v>
      </c>
      <c r="D291" s="1">
        <f>'PR-RAS'!E295</f>
        <v>825.17</v>
      </c>
      <c r="E291" s="1">
        <v>0</v>
      </c>
      <c r="F291" s="1">
        <v>0</v>
      </c>
      <c r="G291" s="2">
        <f t="shared" si="8"/>
        <v>628.55759999999998</v>
      </c>
      <c r="H291" s="2">
        <f t="shared" si="9"/>
        <v>0.26999999999998181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33053.089999999997</v>
      </c>
      <c r="D345" s="1">
        <f>'PR-RAS'!E350</f>
        <v>63984.02</v>
      </c>
      <c r="E345" s="1">
        <v>0</v>
      </c>
      <c r="F345" s="1">
        <v>0</v>
      </c>
      <c r="G345" s="2">
        <f t="shared" si="8"/>
        <v>55391.26872</v>
      </c>
      <c r="H345" s="2">
        <f t="shared" si="9"/>
        <v>0.10999999999330612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33053.089999999997</v>
      </c>
      <c r="D358" s="1">
        <f>'PR-RAS'!E363</f>
        <v>63984.02</v>
      </c>
      <c r="E358" s="1">
        <v>0</v>
      </c>
      <c r="F358" s="1">
        <v>0</v>
      </c>
      <c r="G358" s="2">
        <f t="shared" si="8"/>
        <v>57484.543409999998</v>
      </c>
      <c r="H358" s="2">
        <f t="shared" si="9"/>
        <v>0.10999999999330612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2500</v>
      </c>
      <c r="E359" s="1">
        <v>0</v>
      </c>
      <c r="F359" s="1">
        <v>0</v>
      </c>
      <c r="G359" s="2">
        <f t="shared" si="8"/>
        <v>1790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2500</v>
      </c>
      <c r="E361" s="1">
        <v>0</v>
      </c>
      <c r="F361" s="1">
        <v>0</v>
      </c>
      <c r="G361" s="2">
        <f t="shared" si="8"/>
        <v>1800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12795.8</v>
      </c>
      <c r="D364" s="1">
        <f>'PR-RAS'!E369</f>
        <v>31040.81</v>
      </c>
      <c r="E364" s="1">
        <v>0</v>
      </c>
      <c r="F364" s="1">
        <v>0</v>
      </c>
      <c r="G364" s="2">
        <f t="shared" si="8"/>
        <v>27180.50346</v>
      </c>
      <c r="H364" s="2">
        <f t="shared" si="9"/>
        <v>0.38999999999941792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8030</v>
      </c>
      <c r="D365" s="1">
        <f>'PR-RAS'!E370</f>
        <v>23184.68</v>
      </c>
      <c r="E365" s="1">
        <v>0</v>
      </c>
      <c r="F365" s="1">
        <v>0</v>
      </c>
      <c r="G365" s="2">
        <f t="shared" si="8"/>
        <v>19801.367040000001</v>
      </c>
      <c r="H365" s="2">
        <f t="shared" si="9"/>
        <v>0.31999999999970896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4765.8</v>
      </c>
      <c r="D367" s="1">
        <f>'PR-RAS'!E372</f>
        <v>7856.13</v>
      </c>
      <c r="E367" s="1">
        <v>0</v>
      </c>
      <c r="F367" s="1">
        <v>0</v>
      </c>
      <c r="G367" s="2">
        <f t="shared" si="8"/>
        <v>7494.9699600000004</v>
      </c>
      <c r="H367" s="2">
        <f t="shared" si="9"/>
        <v>0.32999999999992724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20257.29</v>
      </c>
      <c r="D378" s="1">
        <f>'PR-RAS'!E383</f>
        <v>30443.21</v>
      </c>
      <c r="E378" s="1">
        <v>0</v>
      </c>
      <c r="F378" s="1">
        <v>0</v>
      </c>
      <c r="G378" s="2">
        <f t="shared" si="8"/>
        <v>30591.178669999998</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20257.29</v>
      </c>
      <c r="D379" s="1">
        <f>'PR-RAS'!E384</f>
        <v>30443.21</v>
      </c>
      <c r="E379" s="1">
        <v>0</v>
      </c>
      <c r="F379" s="1">
        <v>0</v>
      </c>
      <c r="G379" s="2">
        <f t="shared" si="8"/>
        <v>30672.322379999998</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33053.089999999997</v>
      </c>
      <c r="D403" s="1">
        <f>'PR-RAS'!E408</f>
        <v>63984.02</v>
      </c>
      <c r="E403" s="1">
        <v>0</v>
      </c>
      <c r="F403" s="1">
        <v>0</v>
      </c>
      <c r="G403" s="2">
        <f t="shared" si="8"/>
        <v>64730.494260000007</v>
      </c>
      <c r="H403" s="2">
        <f t="shared" si="9"/>
        <v>0.10999999999330612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2628832.33</v>
      </c>
      <c r="D407" s="1">
        <f>'PR-RAS'!E412</f>
        <v>3237804.6699999995</v>
      </c>
      <c r="E407" s="1">
        <v>0</v>
      </c>
      <c r="F407" s="1">
        <v>0</v>
      </c>
      <c r="G407" s="2">
        <f t="shared" si="8"/>
        <v>3696403.3180199997</v>
      </c>
      <c r="H407" s="2">
        <f t="shared" si="9"/>
        <v>0.6600000006146729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2548566.6700000004</v>
      </c>
      <c r="D408" s="1">
        <f>'PR-RAS'!E413</f>
        <v>3190215.01</v>
      </c>
      <c r="E408" s="1">
        <v>0</v>
      </c>
      <c r="F408" s="1">
        <v>0</v>
      </c>
      <c r="G408" s="2">
        <f t="shared" si="8"/>
        <v>3634101.6528299996</v>
      </c>
      <c r="H408" s="2">
        <f t="shared" si="9"/>
        <v>0.3399999993853271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80265.659999999683</v>
      </c>
      <c r="D409" s="1">
        <f>'PR-RAS'!E414</f>
        <v>47589.659999999683</v>
      </c>
      <c r="E409" s="1">
        <v>0</v>
      </c>
      <c r="F409" s="1">
        <v>0</v>
      </c>
      <c r="G409" s="2">
        <f t="shared" si="8"/>
        <v>71581.551839999607</v>
      </c>
      <c r="H409" s="2">
        <f t="shared" si="9"/>
        <v>0.68000000063329935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21289.42</v>
      </c>
      <c r="D411" s="1">
        <f>'PR-RAS'!E416</f>
        <v>101555.08</v>
      </c>
      <c r="E411" s="1">
        <v>0</v>
      </c>
      <c r="F411" s="1">
        <v>0</v>
      </c>
      <c r="G411" s="2">
        <f t="shared" si="8"/>
        <v>92003.827799999999</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1206.28</v>
      </c>
      <c r="D413" s="1">
        <f>'PR-RAS'!E418</f>
        <v>2836.62</v>
      </c>
      <c r="E413" s="1">
        <v>0</v>
      </c>
      <c r="F413" s="1">
        <v>0</v>
      </c>
      <c r="G413" s="2">
        <f t="shared" si="8"/>
        <v>2834.3622399999995</v>
      </c>
      <c r="H413" s="2">
        <f t="shared" si="9"/>
        <v>0.66000000000008185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2628832.33</v>
      </c>
      <c r="D633" s="1">
        <f>'PR-RAS'!E639</f>
        <v>3237804.6699999995</v>
      </c>
      <c r="E633" s="1">
        <v>0</v>
      </c>
      <c r="F633" s="1">
        <v>0</v>
      </c>
      <c r="G633" s="2">
        <f t="shared" si="10"/>
        <v>5754007.1354399985</v>
      </c>
      <c r="H633" s="2">
        <f t="shared" si="11"/>
        <v>0.6600000006146729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2548566.6700000004</v>
      </c>
      <c r="D634" s="1">
        <f>'PR-RAS'!E640</f>
        <v>3190215.01</v>
      </c>
      <c r="E634" s="1">
        <v>0</v>
      </c>
      <c r="F634" s="1">
        <v>0</v>
      </c>
      <c r="G634" s="2">
        <f t="shared" si="10"/>
        <v>5652054.9047699999</v>
      </c>
      <c r="H634" s="2">
        <f t="shared" si="11"/>
        <v>0.3399999993853271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80265.659999999683</v>
      </c>
      <c r="D635" s="1">
        <f>'PR-RAS'!E641</f>
        <v>47589.659999999683</v>
      </c>
      <c r="E635" s="1">
        <v>0</v>
      </c>
      <c r="F635" s="1">
        <v>0</v>
      </c>
      <c r="G635" s="2">
        <f t="shared" si="10"/>
        <v>111232.11731999939</v>
      </c>
      <c r="H635" s="2">
        <f t="shared" si="11"/>
        <v>0.68000000063329935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21289.42</v>
      </c>
      <c r="D637" s="1">
        <f>'PR-RAS'!E643</f>
        <v>101555.08</v>
      </c>
      <c r="E637" s="1">
        <v>0</v>
      </c>
      <c r="F637" s="1">
        <v>0</v>
      </c>
      <c r="G637" s="2">
        <f t="shared" si="10"/>
        <v>142718.13288000002</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101555.07999999968</v>
      </c>
      <c r="D639" s="1">
        <f>'PR-RAS'!E645</f>
        <v>149144.7399999997</v>
      </c>
      <c r="E639" s="1">
        <v>0</v>
      </c>
      <c r="F639" s="1">
        <v>0</v>
      </c>
      <c r="G639" s="2">
        <f t="shared" si="10"/>
        <v>255100.82927999942</v>
      </c>
      <c r="H639" s="2">
        <f t="shared" si="11"/>
        <v>0.33999999998195563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172594.46</v>
      </c>
      <c r="D641" s="1">
        <f>'PR-RAS'!E647</f>
        <v>211022.92</v>
      </c>
      <c r="E641" s="1">
        <v>0</v>
      </c>
      <c r="F641" s="1">
        <v>0</v>
      </c>
      <c r="G641" s="2">
        <f t="shared" si="10"/>
        <v>380569.79200000002</v>
      </c>
      <c r="H641" s="2">
        <f t="shared" si="11"/>
        <v>0.53999999997904524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67669.91</v>
      </c>
      <c r="D642" s="1">
        <f>'PR-RAS'!E649</f>
        <v>109805.55</v>
      </c>
      <c r="E642" s="1">
        <v>0</v>
      </c>
      <c r="F642" s="1">
        <v>0</v>
      </c>
      <c r="G642" s="2">
        <f t="shared" si="10"/>
        <v>184147.12741000002</v>
      </c>
      <c r="H642" s="2">
        <f t="shared" si="11"/>
        <v>0.53999999999359716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753530.01</v>
      </c>
      <c r="D643" s="1">
        <f>'PR-RAS'!E650</f>
        <v>957027.27</v>
      </c>
      <c r="E643" s="1">
        <v>0</v>
      </c>
      <c r="F643" s="1">
        <v>0</v>
      </c>
      <c r="G643" s="2">
        <f t="shared" si="10"/>
        <v>1712589.2811</v>
      </c>
      <c r="H643" s="2">
        <f t="shared" si="11"/>
        <v>0.28000000002793968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711394.37</v>
      </c>
      <c r="D644" s="1">
        <f>'PR-RAS'!E651</f>
        <v>891467.49</v>
      </c>
      <c r="E644" s="1">
        <v>0</v>
      </c>
      <c r="F644" s="1">
        <v>0</v>
      </c>
      <c r="G644" s="2">
        <f t="shared" si="10"/>
        <v>1603853.77205</v>
      </c>
      <c r="H644" s="2">
        <f t="shared" si="11"/>
        <v>0.85999999998603016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109805.55000000005</v>
      </c>
      <c r="D645" s="1">
        <f>'PR-RAS'!E652</f>
        <v>175365.33000000007</v>
      </c>
      <c r="E645" s="1">
        <v>0</v>
      </c>
      <c r="F645" s="1">
        <v>0</v>
      </c>
      <c r="G645" s="2">
        <f t="shared" si="10"/>
        <v>296585.31924000016</v>
      </c>
      <c r="H645" s="2">
        <f t="shared" si="11"/>
        <v>0.78000000002793968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111</v>
      </c>
      <c r="D647" s="1">
        <f>'PR-RAS'!E654</f>
        <v>104</v>
      </c>
      <c r="E647" s="1">
        <v>0</v>
      </c>
      <c r="F647" s="1">
        <v>0</v>
      </c>
      <c r="G647" s="2">
        <f t="shared" si="10"/>
        <v>206.07400000000001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100</v>
      </c>
      <c r="D649" s="1">
        <f>'PR-RAS'!E656</f>
        <v>99</v>
      </c>
      <c r="E649" s="1">
        <v>0</v>
      </c>
      <c r="F649" s="1">
        <v>0</v>
      </c>
      <c r="G649" s="2">
        <f t="shared" si="10"/>
        <v>193.10400000000001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8034.4</v>
      </c>
      <c r="D654" s="1">
        <f>'PR-RAS'!E661</f>
        <v>0</v>
      </c>
      <c r="E654" s="1">
        <v>0</v>
      </c>
      <c r="F654" s="1">
        <v>0</v>
      </c>
      <c r="G654" s="2">
        <f t="shared" si="10"/>
        <v>5246.4632000000001</v>
      </c>
      <c r="H654" s="2">
        <f t="shared" si="11"/>
        <v>0.3999999999996362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1808</v>
      </c>
      <c r="D655" s="1">
        <f>'PR-RAS'!E662</f>
        <v>468</v>
      </c>
      <c r="E655" s="1">
        <v>0</v>
      </c>
      <c r="F655" s="1">
        <v>0</v>
      </c>
      <c r="G655" s="2">
        <f t="shared" si="10"/>
        <v>1794.576</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2051000.54</v>
      </c>
      <c r="D668" s="1">
        <f>'PR-RAS'!E675</f>
        <v>2522597.25</v>
      </c>
      <c r="E668" s="1">
        <v>0</v>
      </c>
      <c r="F668" s="1">
        <v>0</v>
      </c>
      <c r="G668" s="2">
        <f t="shared" si="10"/>
        <v>4733162.0916800005</v>
      </c>
      <c r="H668" s="2">
        <f t="shared" si="11"/>
        <v>0.7099999999627471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148610.66</v>
      </c>
      <c r="D687" s="1">
        <f>'PR-RAS'!E694</f>
        <v>209434.48</v>
      </c>
      <c r="E687" s="1">
        <v>0</v>
      </c>
      <c r="F687" s="1">
        <v>0</v>
      </c>
      <c r="G687" s="2">
        <f t="shared" si="10"/>
        <v>389291.01932000002</v>
      </c>
      <c r="H687" s="2">
        <f t="shared" si="11"/>
        <v>0.82000000000698492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52307.62</v>
      </c>
      <c r="D688" s="1">
        <f>'PR-RAS'!E695</f>
        <v>0</v>
      </c>
      <c r="E688" s="1">
        <v>0</v>
      </c>
      <c r="F688" s="1">
        <v>0</v>
      </c>
      <c r="G688" s="2">
        <f t="shared" si="10"/>
        <v>35935.334940000008</v>
      </c>
      <c r="H688" s="2">
        <f t="shared" si="11"/>
        <v>0.37999999999738066</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72789.960000000006</v>
      </c>
      <c r="D703" s="1">
        <f>'PR-RAS'!E710</f>
        <v>87037.22</v>
      </c>
      <c r="E703" s="1">
        <v>0</v>
      </c>
      <c r="F703" s="1">
        <v>0</v>
      </c>
      <c r="G703" s="2">
        <f t="shared" si="10"/>
        <v>173298.8088</v>
      </c>
      <c r="H703" s="2">
        <f t="shared" si="11"/>
        <v>0.25999999999476131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4247.45</v>
      </c>
      <c r="D709" s="1">
        <f>'PR-RAS'!E716</f>
        <v>2172.44</v>
      </c>
      <c r="E709" s="1">
        <v>0</v>
      </c>
      <c r="F709" s="1">
        <v>0</v>
      </c>
      <c r="G709" s="2">
        <f t="shared" si="10"/>
        <v>6083.3696399999999</v>
      </c>
      <c r="H709" s="2">
        <f t="shared" si="11"/>
        <v>0.88999999999987267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1537.45</v>
      </c>
      <c r="D710" s="1">
        <f>'PR-RAS'!E717</f>
        <v>3531.52</v>
      </c>
      <c r="E710" s="1">
        <v>0</v>
      </c>
      <c r="F710" s="1">
        <v>0</v>
      </c>
      <c r="G710" s="2">
        <f t="shared" si="10"/>
        <v>6097.7474099999999</v>
      </c>
      <c r="H710" s="2">
        <f t="shared" si="11"/>
        <v>0.93000000000006366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53146.5</v>
      </c>
      <c r="D711" s="1">
        <f>'PR-RAS'!E718</f>
        <v>61323.85</v>
      </c>
      <c r="E711" s="1">
        <v>0</v>
      </c>
      <c r="F711" s="1">
        <v>0</v>
      </c>
      <c r="G711" s="2">
        <f t="shared" si="10"/>
        <v>124813.882</v>
      </c>
      <c r="H711" s="2">
        <f t="shared" si="11"/>
        <v>0.65000000000145519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3561.15</v>
      </c>
      <c r="D712" s="1">
        <f>'PR-RAS'!E719</f>
        <v>3806.05</v>
      </c>
      <c r="E712" s="1">
        <v>0</v>
      </c>
      <c r="F712" s="1">
        <v>0</v>
      </c>
      <c r="G712" s="2">
        <f t="shared" si="10"/>
        <v>7944.1807499999995</v>
      </c>
      <c r="H712" s="2">
        <f t="shared" si="11"/>
        <v>0.20000000000027285</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3926.01</v>
      </c>
      <c r="D713" s="1">
        <f>'PR-RAS'!E720</f>
        <v>4335.2</v>
      </c>
      <c r="E713" s="1">
        <v>0</v>
      </c>
      <c r="F713" s="1">
        <v>0</v>
      </c>
      <c r="G713" s="2">
        <f t="shared" si="10"/>
        <v>8968.6439199999986</v>
      </c>
      <c r="H713" s="2">
        <f t="shared" si="11"/>
        <v>0.21000000000003638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11508.95</v>
      </c>
      <c r="D714" s="1">
        <f>'PR-RAS'!E721</f>
        <v>8675.43</v>
      </c>
      <c r="E714" s="1">
        <v>0</v>
      </c>
      <c r="F714" s="1">
        <v>0</v>
      </c>
      <c r="G714" s="2">
        <f t="shared" si="10"/>
        <v>20577.044529999999</v>
      </c>
      <c r="H714" s="2">
        <f t="shared" si="11"/>
        <v>0.47999999999956344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11194</v>
      </c>
      <c r="D715" s="1">
        <f>'PR-RAS'!E722</f>
        <v>3335.6</v>
      </c>
      <c r="E715" s="1">
        <v>0</v>
      </c>
      <c r="F715" s="1">
        <v>0</v>
      </c>
      <c r="G715" s="2">
        <f t="shared" si="10"/>
        <v>12755.7528</v>
      </c>
      <c r="H715" s="2">
        <f t="shared" si="11"/>
        <v>0.40000000000009095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1638.37</v>
      </c>
      <c r="E716" s="1">
        <v>0</v>
      </c>
      <c r="F716" s="1">
        <v>0</v>
      </c>
      <c r="G716" s="2">
        <f t="shared" si="10"/>
        <v>2342.8690999999999</v>
      </c>
      <c r="H716" s="2">
        <f t="shared" si="11"/>
        <v>0.36999999999989086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4319</v>
      </c>
      <c r="D719" s="1">
        <f>'PR-RAS'!E726</f>
        <v>4302</v>
      </c>
      <c r="E719" s="1">
        <v>0</v>
      </c>
      <c r="F719" s="1">
        <v>0</v>
      </c>
      <c r="G719" s="2">
        <f t="shared" si="10"/>
        <v>9278.7139999999999</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1090</v>
      </c>
      <c r="D816" s="1">
        <f>'PR-RAS'!E823</f>
        <v>812</v>
      </c>
      <c r="E816" s="1">
        <v>0</v>
      </c>
      <c r="F816" s="1">
        <v>0</v>
      </c>
      <c r="G816" s="2">
        <f t="shared" si="18"/>
        <v>2211.91</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2330.5700000000002</v>
      </c>
      <c r="D820" s="1">
        <f>'PR-RAS'!E827</f>
        <v>5010.1000000000004</v>
      </c>
      <c r="E820" s="1">
        <v>0</v>
      </c>
      <c r="F820" s="1">
        <v>0</v>
      </c>
      <c r="G820" s="2">
        <f t="shared" si="18"/>
        <v>10115.280629999999</v>
      </c>
      <c r="H820" s="2">
        <f t="shared" si="19"/>
        <v>0.53000000000020009</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45680.61</v>
      </c>
      <c r="D821" s="1">
        <f>'PR-RAS'!E828</f>
        <v>56384.87</v>
      </c>
      <c r="E821" s="1">
        <v>0</v>
      </c>
      <c r="F821" s="1">
        <v>0</v>
      </c>
      <c r="G821" s="2">
        <f t="shared" si="18"/>
        <v>129929.287</v>
      </c>
      <c r="H821" s="2">
        <f t="shared" si="19"/>
        <v>0.51999999999679858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1500</v>
      </c>
      <c r="D822" s="1">
        <f>'PR-RAS'!E829</f>
        <v>2500</v>
      </c>
      <c r="E822" s="1">
        <v>0</v>
      </c>
      <c r="F822" s="1">
        <v>0</v>
      </c>
      <c r="G822" s="2">
        <f t="shared" si="18"/>
        <v>5336.5</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1129191.74</v>
      </c>
      <c r="D984" s="6">
        <f>BILANCA!E6</f>
        <v>1278175.17</v>
      </c>
      <c r="E984" s="6">
        <v>0</v>
      </c>
      <c r="F984" s="6">
        <v>0</v>
      </c>
      <c r="G984" s="7">
        <f t="shared" ref="G984:G1241" si="22">B984/1000*C984+B984/500*D984</f>
        <v>3685.5420800000002</v>
      </c>
      <c r="H984" s="7">
        <f t="shared" si="19"/>
        <v>0.42999999993480742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837444.91</v>
      </c>
      <c r="D985" s="1">
        <f>BILANCA!E7</f>
        <v>887554.80999999994</v>
      </c>
      <c r="E985" s="1">
        <v>0</v>
      </c>
      <c r="F985" s="1">
        <v>0</v>
      </c>
      <c r="G985" s="2">
        <f t="shared" si="22"/>
        <v>5225.1090599999998</v>
      </c>
      <c r="H985" s="2">
        <f t="shared" si="19"/>
        <v>0.28000000002793968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34462.14</v>
      </c>
      <c r="D986" s="1">
        <f>BILANCA!E8</f>
        <v>34462.14</v>
      </c>
      <c r="E986" s="1">
        <v>0</v>
      </c>
      <c r="F986" s="1">
        <v>0</v>
      </c>
      <c r="G986" s="2">
        <f t="shared" si="22"/>
        <v>310.15926000000002</v>
      </c>
      <c r="H986" s="2">
        <f t="shared" si="19"/>
        <v>0.27999999999883585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34462.14</v>
      </c>
      <c r="D987" s="1">
        <f>BILANCA!E9</f>
        <v>34462.14</v>
      </c>
      <c r="E987" s="1">
        <v>0</v>
      </c>
      <c r="F987" s="1">
        <v>0</v>
      </c>
      <c r="G987" s="2">
        <f t="shared" si="22"/>
        <v>413.54567999999995</v>
      </c>
      <c r="H987" s="2">
        <f t="shared" si="19"/>
        <v>0.27999999999883585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802982.77</v>
      </c>
      <c r="D990" s="1">
        <f>BILANCA!E12</f>
        <v>853092.66999999993</v>
      </c>
      <c r="E990" s="1">
        <v>0</v>
      </c>
      <c r="F990" s="1">
        <v>0</v>
      </c>
      <c r="G990" s="2">
        <f t="shared" si="22"/>
        <v>17564.176769999998</v>
      </c>
      <c r="H990" s="2">
        <f t="shared" si="19"/>
        <v>0.56000000005587935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615275.77</v>
      </c>
      <c r="D991" s="1">
        <f>BILANCA!E13</f>
        <v>631521.54999999993</v>
      </c>
      <c r="E991" s="1">
        <v>0</v>
      </c>
      <c r="F991" s="1">
        <v>0</v>
      </c>
      <c r="G991" s="2">
        <f t="shared" si="22"/>
        <v>15026.55096</v>
      </c>
      <c r="H991" s="2">
        <f t="shared" si="19"/>
        <v>0.68000000005122274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1504064.56</v>
      </c>
      <c r="D993" s="1">
        <f>BILANCA!E15</f>
        <v>1533607.4</v>
      </c>
      <c r="E993" s="1">
        <v>0</v>
      </c>
      <c r="F993" s="1">
        <v>0</v>
      </c>
      <c r="G993" s="2">
        <f t="shared" si="22"/>
        <v>45712.793599999997</v>
      </c>
      <c r="H993" s="2">
        <f t="shared" si="19"/>
        <v>0.83999999985098839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88538.27</v>
      </c>
      <c r="D995" s="1">
        <f>BILANCA!E17</f>
        <v>88538.27</v>
      </c>
      <c r="E995" s="1">
        <v>0</v>
      </c>
      <c r="F995" s="1">
        <v>0</v>
      </c>
      <c r="G995" s="2">
        <f t="shared" si="22"/>
        <v>3187.3777200000004</v>
      </c>
      <c r="H995" s="2">
        <f t="shared" si="19"/>
        <v>0.54000000000814907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977327.06</v>
      </c>
      <c r="D996" s="1">
        <f>BILANCA!E18</f>
        <v>990624.12</v>
      </c>
      <c r="E996" s="1">
        <v>0</v>
      </c>
      <c r="F996" s="1">
        <v>0</v>
      </c>
      <c r="G996" s="2">
        <f t="shared" si="22"/>
        <v>38461.478900000002</v>
      </c>
      <c r="H996" s="2">
        <f t="shared" si="19"/>
        <v>0.18000000005122274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81581.989999999991</v>
      </c>
      <c r="D997" s="1">
        <f>BILANCA!E19</f>
        <v>112878.87000000005</v>
      </c>
      <c r="E997" s="1">
        <v>0</v>
      </c>
      <c r="F997" s="1">
        <v>0</v>
      </c>
      <c r="G997" s="2">
        <f t="shared" si="22"/>
        <v>4302.7562200000011</v>
      </c>
      <c r="H997" s="2">
        <f t="shared" si="19"/>
        <v>0.13999999995576218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258889.82</v>
      </c>
      <c r="D998" s="1">
        <f>BILANCA!E20</f>
        <v>323190.90000000002</v>
      </c>
      <c r="E998" s="1">
        <v>0</v>
      </c>
      <c r="F998" s="1">
        <v>0</v>
      </c>
      <c r="G998" s="2">
        <f t="shared" si="22"/>
        <v>13579.0743</v>
      </c>
      <c r="H998" s="2">
        <f t="shared" si="19"/>
        <v>0.27999999996973202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1696.36</v>
      </c>
      <c r="D999" s="1">
        <f>BILANCA!E21</f>
        <v>1696.36</v>
      </c>
      <c r="E999" s="1">
        <v>0</v>
      </c>
      <c r="F999" s="1">
        <v>0</v>
      </c>
      <c r="G999" s="2">
        <f t="shared" si="22"/>
        <v>81.425279999999987</v>
      </c>
      <c r="H999" s="2">
        <f t="shared" si="19"/>
        <v>0.71999999999979991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12391.54</v>
      </c>
      <c r="D1000" s="1">
        <f>BILANCA!E22</f>
        <v>15616.54</v>
      </c>
      <c r="E1000" s="1">
        <v>0</v>
      </c>
      <c r="F1000" s="1">
        <v>0</v>
      </c>
      <c r="G1000" s="2">
        <f t="shared" si="22"/>
        <v>741.61854000000017</v>
      </c>
      <c r="H1000" s="2">
        <f t="shared" si="19"/>
        <v>0.91999999999825377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411.28</v>
      </c>
      <c r="D1001" s="1">
        <f>BILANCA!E23</f>
        <v>411.28</v>
      </c>
      <c r="E1001" s="1">
        <v>0</v>
      </c>
      <c r="F1001" s="1">
        <v>0</v>
      </c>
      <c r="G1001" s="2">
        <f t="shared" si="22"/>
        <v>22.209119999999999</v>
      </c>
      <c r="H1001" s="2">
        <f t="shared" si="19"/>
        <v>0.55999999999994543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6857.8</v>
      </c>
      <c r="D1002" s="1">
        <f>BILANCA!E24</f>
        <v>26578.880000000001</v>
      </c>
      <c r="E1002" s="1">
        <v>0</v>
      </c>
      <c r="F1002" s="1">
        <v>0</v>
      </c>
      <c r="G1002" s="2">
        <f t="shared" si="22"/>
        <v>1140.29564</v>
      </c>
      <c r="H1002" s="2">
        <f t="shared" si="19"/>
        <v>0.31999999999879947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11793.94</v>
      </c>
      <c r="D1003" s="1">
        <f>BILANCA!E25</f>
        <v>11793.94</v>
      </c>
      <c r="E1003" s="1">
        <v>0</v>
      </c>
      <c r="F1003" s="1">
        <v>0</v>
      </c>
      <c r="G1003" s="2">
        <f t="shared" si="22"/>
        <v>707.63640000000009</v>
      </c>
      <c r="H1003" s="2">
        <f t="shared" si="19"/>
        <v>0.11999999999898137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14299.89</v>
      </c>
      <c r="D1004" s="1">
        <f>BILANCA!E26</f>
        <v>18931.02</v>
      </c>
      <c r="E1004" s="1">
        <v>0</v>
      </c>
      <c r="F1004" s="1">
        <v>0</v>
      </c>
      <c r="G1004" s="2">
        <f t="shared" si="22"/>
        <v>1095.4005299999999</v>
      </c>
      <c r="H1004" s="2">
        <f t="shared" si="19"/>
        <v>0.13000000000101863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224758.64</v>
      </c>
      <c r="D1006" s="1">
        <f>BILANCA!E28</f>
        <v>285340.05</v>
      </c>
      <c r="E1006" s="1">
        <v>0</v>
      </c>
      <c r="F1006" s="1">
        <v>0</v>
      </c>
      <c r="G1006" s="2">
        <f t="shared" si="22"/>
        <v>18295.09102</v>
      </c>
      <c r="H1006" s="2">
        <f t="shared" si="19"/>
        <v>0.40999999997438863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106125.01000000001</v>
      </c>
      <c r="D1013" s="1">
        <f>BILANCA!E35</f>
        <v>108692.24999999997</v>
      </c>
      <c r="E1013" s="1">
        <v>0</v>
      </c>
      <c r="F1013" s="1">
        <v>0</v>
      </c>
      <c r="G1013" s="2">
        <f t="shared" si="22"/>
        <v>9705.2852999999977</v>
      </c>
      <c r="H1013" s="2">
        <f t="shared" si="19"/>
        <v>0.2599999999802094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216544.72</v>
      </c>
      <c r="D1014" s="1">
        <f>BILANCA!E36</f>
        <v>246987.95</v>
      </c>
      <c r="E1014" s="1">
        <v>0</v>
      </c>
      <c r="F1014" s="1">
        <v>0</v>
      </c>
      <c r="G1014" s="2">
        <f t="shared" si="22"/>
        <v>22026.139220000001</v>
      </c>
      <c r="H1014" s="2">
        <f t="shared" si="19"/>
        <v>0.32999999998719431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36206.78</v>
      </c>
      <c r="D1015" s="1">
        <f>BILANCA!E37</f>
        <v>36206.78</v>
      </c>
      <c r="E1015" s="1">
        <v>0</v>
      </c>
      <c r="F1015" s="1">
        <v>0</v>
      </c>
      <c r="G1015" s="2">
        <f t="shared" si="22"/>
        <v>3475.85088</v>
      </c>
      <c r="H1015" s="2">
        <f t="shared" si="19"/>
        <v>0.44000000000232831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146626.49</v>
      </c>
      <c r="D1018" s="1">
        <f>BILANCA!E40</f>
        <v>174502.48</v>
      </c>
      <c r="E1018" s="1">
        <v>0</v>
      </c>
      <c r="F1018" s="1">
        <v>0</v>
      </c>
      <c r="G1018" s="2">
        <f t="shared" si="22"/>
        <v>17347.100750000001</v>
      </c>
      <c r="H1018" s="2">
        <f t="shared" si="19"/>
        <v>0.97000000000116415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964.89</v>
      </c>
      <c r="D1025" s="1">
        <f>BILANCA!E47</f>
        <v>964.89</v>
      </c>
      <c r="E1025" s="1">
        <v>0</v>
      </c>
      <c r="F1025" s="1">
        <v>0</v>
      </c>
      <c r="G1025" s="2">
        <f t="shared" si="22"/>
        <v>121.57614</v>
      </c>
      <c r="H1025" s="2">
        <f t="shared" si="19"/>
        <v>0.22000000000002728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964.89</v>
      </c>
      <c r="D1028" s="1">
        <f>BILANCA!E50</f>
        <v>964.89</v>
      </c>
      <c r="E1028" s="1">
        <v>0</v>
      </c>
      <c r="F1028" s="1">
        <v>0</v>
      </c>
      <c r="G1028" s="2">
        <f t="shared" si="22"/>
        <v>130.26014999999998</v>
      </c>
      <c r="H1028" s="2">
        <f t="shared" si="19"/>
        <v>0.22000000000002728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197747.37</v>
      </c>
      <c r="D1032" s="1">
        <f>BILANCA!E54</f>
        <v>224335.88</v>
      </c>
      <c r="E1032" s="1">
        <v>0</v>
      </c>
      <c r="F1032" s="1">
        <v>0</v>
      </c>
      <c r="G1032" s="2">
        <f t="shared" si="22"/>
        <v>31674.537370000002</v>
      </c>
      <c r="H1032" s="2">
        <f t="shared" si="19"/>
        <v>0.48999999999068677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197747.37</v>
      </c>
      <c r="D1033" s="1">
        <f>BILANCA!E55</f>
        <v>224335.88</v>
      </c>
      <c r="E1033" s="1">
        <v>0</v>
      </c>
      <c r="F1033" s="1">
        <v>0</v>
      </c>
      <c r="G1033" s="2">
        <f t="shared" si="22"/>
        <v>32320.956500000004</v>
      </c>
      <c r="H1033" s="2">
        <f t="shared" si="19"/>
        <v>0.48999999999068677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291746.82999999996</v>
      </c>
      <c r="D1046" s="1">
        <f>BILANCA!E68</f>
        <v>390620.36</v>
      </c>
      <c r="E1046" s="1">
        <v>0</v>
      </c>
      <c r="F1046" s="1">
        <v>0</v>
      </c>
      <c r="G1046" s="2">
        <f t="shared" si="22"/>
        <v>67598.215649999998</v>
      </c>
      <c r="H1046" s="2">
        <f t="shared" si="19"/>
        <v>0.53000000002793968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109805.55</v>
      </c>
      <c r="D1047" s="1">
        <f>BILANCA!E69</f>
        <v>175365.33</v>
      </c>
      <c r="E1047" s="1">
        <v>0</v>
      </c>
      <c r="F1047" s="1">
        <v>0</v>
      </c>
      <c r="G1047" s="2">
        <f t="shared" si="22"/>
        <v>29474.317439999999</v>
      </c>
      <c r="H1047" s="2">
        <f t="shared" si="19"/>
        <v>0.77999999998428393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109805.55</v>
      </c>
      <c r="D1048" s="1">
        <f>BILANCA!E70</f>
        <v>175365.33</v>
      </c>
      <c r="E1048" s="1">
        <v>0</v>
      </c>
      <c r="F1048" s="1">
        <v>0</v>
      </c>
      <c r="G1048" s="2">
        <f t="shared" si="22"/>
        <v>29934.853649999997</v>
      </c>
      <c r="H1048" s="2">
        <f t="shared" si="19"/>
        <v>0.77999999998428393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109805.48</v>
      </c>
      <c r="D1050" s="1">
        <f>BILANCA!E72</f>
        <v>175365.33</v>
      </c>
      <c r="E1050" s="1">
        <v>0</v>
      </c>
      <c r="F1050" s="1">
        <v>0</v>
      </c>
      <c r="G1050" s="2">
        <f t="shared" si="22"/>
        <v>30855.92138</v>
      </c>
      <c r="H1050" s="2">
        <f t="shared" si="19"/>
        <v>0.80999999998311978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7.0000000000000007E-2</v>
      </c>
      <c r="D1052" s="1">
        <f>BILANCA!E74</f>
        <v>0</v>
      </c>
      <c r="E1052" s="1">
        <v>0</v>
      </c>
      <c r="F1052" s="1">
        <v>0</v>
      </c>
      <c r="G1052" s="2">
        <f t="shared" si="22"/>
        <v>4.830000000000001E-3</v>
      </c>
      <c r="H1052" s="2">
        <f t="shared" si="19"/>
        <v>7.0000000000000007E-2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8140.54</v>
      </c>
      <c r="D1056" s="1">
        <f>BILANCA!E78</f>
        <v>1395.49</v>
      </c>
      <c r="E1056" s="1">
        <v>0</v>
      </c>
      <c r="F1056" s="1">
        <v>0</v>
      </c>
      <c r="G1056" s="2">
        <f t="shared" si="22"/>
        <v>798.00095999999996</v>
      </c>
      <c r="H1056" s="2">
        <f t="shared" si="19"/>
        <v>0.95000000000004547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8140.54</v>
      </c>
      <c r="D1064" s="1">
        <f>BILANCA!E86</f>
        <v>1395.49</v>
      </c>
      <c r="E1064" s="1">
        <v>0</v>
      </c>
      <c r="F1064" s="1">
        <v>0</v>
      </c>
      <c r="G1064" s="2">
        <f t="shared" si="22"/>
        <v>885.45312000000001</v>
      </c>
      <c r="H1064" s="2">
        <f t="shared" si="19"/>
        <v>0.95000000000004547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1206.28</v>
      </c>
      <c r="D1124" s="1">
        <f>BILANCA!E146</f>
        <v>2836.62</v>
      </c>
      <c r="E1124" s="1">
        <v>0</v>
      </c>
      <c r="F1124" s="1">
        <v>0</v>
      </c>
      <c r="G1124" s="2">
        <f t="shared" si="22"/>
        <v>970.01231999999982</v>
      </c>
      <c r="H1124" s="2">
        <f t="shared" si="23"/>
        <v>0.66000000000008185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625.5</v>
      </c>
      <c r="D1137" s="1">
        <f>BILANCA!E159</f>
        <v>2011.45</v>
      </c>
      <c r="E1137" s="1">
        <v>0</v>
      </c>
      <c r="F1137" s="1">
        <v>0</v>
      </c>
      <c r="G1137" s="2">
        <f t="shared" si="22"/>
        <v>715.85360000000003</v>
      </c>
      <c r="H1137" s="2">
        <f t="shared" si="23"/>
        <v>0.95000000000004547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580.78</v>
      </c>
      <c r="D1138" s="1">
        <f>BILANCA!E160</f>
        <v>825.17</v>
      </c>
      <c r="E1138" s="1">
        <v>0</v>
      </c>
      <c r="F1138" s="1">
        <v>0</v>
      </c>
      <c r="G1138" s="2">
        <f t="shared" si="22"/>
        <v>345.8236</v>
      </c>
      <c r="H1138" s="2">
        <f t="shared" si="23"/>
        <v>0.38999999999998636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172594.46</v>
      </c>
      <c r="D1148" s="1">
        <f>BILANCA!E170</f>
        <v>211022.92</v>
      </c>
      <c r="E1148" s="1">
        <v>0</v>
      </c>
      <c r="F1148" s="1">
        <v>0</v>
      </c>
      <c r="G1148" s="2">
        <f t="shared" si="22"/>
        <v>98115.6495</v>
      </c>
      <c r="H1148" s="2">
        <f t="shared" si="23"/>
        <v>0.53999999997904524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172594.46</v>
      </c>
      <c r="D1151" s="1">
        <f>BILANCA!E173</f>
        <v>211022.92</v>
      </c>
      <c r="E1151" s="1">
        <v>0</v>
      </c>
      <c r="F1151" s="1">
        <v>0</v>
      </c>
      <c r="G1151" s="2">
        <f t="shared" si="22"/>
        <v>99899.570400000011</v>
      </c>
      <c r="H1151" s="2">
        <f t="shared" si="23"/>
        <v>0.53999999997904524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1129191.74</v>
      </c>
      <c r="D1152" s="1">
        <f>BILANCA!E175</f>
        <v>1278175.17</v>
      </c>
      <c r="E1152" s="1">
        <v>0</v>
      </c>
      <c r="F1152" s="1">
        <v>0</v>
      </c>
      <c r="G1152" s="2">
        <f t="shared" si="22"/>
        <v>622856.61152000003</v>
      </c>
      <c r="H1152" s="2">
        <f t="shared" si="23"/>
        <v>0.42999999993480742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189049.13</v>
      </c>
      <c r="D1153" s="1">
        <f>BILANCA!E176</f>
        <v>238638.99999999997</v>
      </c>
      <c r="E1153" s="1">
        <v>0</v>
      </c>
      <c r="F1153" s="1">
        <v>0</v>
      </c>
      <c r="G1153" s="2">
        <f t="shared" si="22"/>
        <v>113275.6121</v>
      </c>
      <c r="H1153" s="2">
        <f t="shared" si="23"/>
        <v>0.13000000003376044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189049.13</v>
      </c>
      <c r="D1154" s="1">
        <f>BILANCA!E177</f>
        <v>238638.99999999997</v>
      </c>
      <c r="E1154" s="1">
        <v>0</v>
      </c>
      <c r="F1154" s="1">
        <v>0</v>
      </c>
      <c r="G1154" s="2">
        <f t="shared" si="22"/>
        <v>113941.93923</v>
      </c>
      <c r="H1154" s="2">
        <f t="shared" si="23"/>
        <v>0.13000000003376044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167300.16</v>
      </c>
      <c r="D1155" s="1">
        <f>BILANCA!E178</f>
        <v>205756.84</v>
      </c>
      <c r="E1155" s="1">
        <v>0</v>
      </c>
      <c r="F1155" s="1">
        <v>0</v>
      </c>
      <c r="G1155" s="2">
        <f t="shared" si="22"/>
        <v>99555.980479999984</v>
      </c>
      <c r="H1155" s="2">
        <f t="shared" si="23"/>
        <v>0.32000000000698492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12604.38</v>
      </c>
      <c r="D1156" s="1">
        <f>BILANCA!E179</f>
        <v>18208.43</v>
      </c>
      <c r="E1156" s="1">
        <v>0</v>
      </c>
      <c r="F1156" s="1">
        <v>0</v>
      </c>
      <c r="G1156" s="2">
        <f t="shared" si="22"/>
        <v>8480.6745199999987</v>
      </c>
      <c r="H1156" s="2">
        <f t="shared" si="23"/>
        <v>0.80999999999949068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182.55</v>
      </c>
      <c r="D1157" s="1">
        <f>BILANCA!E180</f>
        <v>227.18</v>
      </c>
      <c r="E1157" s="1">
        <v>0</v>
      </c>
      <c r="F1157" s="1">
        <v>0</v>
      </c>
      <c r="G1157" s="2">
        <f t="shared" si="22"/>
        <v>110.82234</v>
      </c>
      <c r="H1157" s="2">
        <f t="shared" si="23"/>
        <v>0.62999999999999545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182.55</v>
      </c>
      <c r="D1160" s="1">
        <f>BILANCA!E183</f>
        <v>227.18</v>
      </c>
      <c r="E1160" s="1">
        <v>0</v>
      </c>
      <c r="F1160" s="1">
        <v>0</v>
      </c>
      <c r="G1160" s="2">
        <f t="shared" si="22"/>
        <v>112.73307</v>
      </c>
      <c r="H1160" s="2">
        <f t="shared" si="23"/>
        <v>0.62999999999999545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8962.0400000000009</v>
      </c>
      <c r="D1165" s="1">
        <f>BILANCA!E188</f>
        <v>14446.55</v>
      </c>
      <c r="E1165" s="1">
        <v>0</v>
      </c>
      <c r="F1165" s="1">
        <v>0</v>
      </c>
      <c r="G1165" s="2">
        <f t="shared" si="22"/>
        <v>6889.635479999999</v>
      </c>
      <c r="H1165" s="2">
        <f t="shared" si="23"/>
        <v>0.49000000000160071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940142.61</v>
      </c>
      <c r="D1214" s="1">
        <f>BILANCA!E237</f>
        <v>1039536.17</v>
      </c>
      <c r="E1214" s="1">
        <v>0</v>
      </c>
      <c r="F1214" s="1">
        <v>0</v>
      </c>
      <c r="G1214" s="2">
        <f t="shared" si="22"/>
        <v>697438.6534500001</v>
      </c>
      <c r="H1214" s="2">
        <f t="shared" si="23"/>
        <v>0.56000000005587935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837444.93</v>
      </c>
      <c r="D1215" s="1">
        <f>BILANCA!E238</f>
        <v>887554.81</v>
      </c>
      <c r="E1215" s="1">
        <v>0</v>
      </c>
      <c r="F1215" s="1">
        <v>0</v>
      </c>
      <c r="G1215" s="2">
        <f t="shared" si="22"/>
        <v>606112.65560000006</v>
      </c>
      <c r="H1215" s="2">
        <f t="shared" si="23"/>
        <v>0.2599999998928979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837444.93</v>
      </c>
      <c r="D1216" s="1">
        <f>BILANCA!E239</f>
        <v>887554.81</v>
      </c>
      <c r="E1216" s="1">
        <v>0</v>
      </c>
      <c r="F1216" s="1">
        <v>0</v>
      </c>
      <c r="G1216" s="2">
        <f t="shared" si="22"/>
        <v>608725.21015000006</v>
      </c>
      <c r="H1216" s="2">
        <f t="shared" si="23"/>
        <v>0.2599999998928979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793750.92</v>
      </c>
      <c r="D1217" s="1">
        <f>BILANCA!E240</f>
        <v>816940.39</v>
      </c>
      <c r="E1217" s="1">
        <v>0</v>
      </c>
      <c r="F1217" s="1">
        <v>0</v>
      </c>
      <c r="G1217" s="2">
        <f t="shared" si="22"/>
        <v>568065.81780000008</v>
      </c>
      <c r="H1217" s="2">
        <f t="shared" si="23"/>
        <v>0.46999999997206032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43694.01</v>
      </c>
      <c r="D1218" s="1">
        <f>BILANCA!E241</f>
        <v>70614.42</v>
      </c>
      <c r="E1218" s="1">
        <v>0</v>
      </c>
      <c r="F1218" s="1">
        <v>0</v>
      </c>
      <c r="G1218" s="2">
        <f t="shared" si="22"/>
        <v>43456.869749999998</v>
      </c>
      <c r="H1218" s="2">
        <f t="shared" si="23"/>
        <v>0.43000000000029104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101555.08</v>
      </c>
      <c r="D1222" s="1">
        <f>BILANCA!E245</f>
        <v>149144.74</v>
      </c>
      <c r="E1222" s="1">
        <v>0</v>
      </c>
      <c r="F1222" s="1">
        <v>0</v>
      </c>
      <c r="G1222" s="2">
        <f t="shared" si="22"/>
        <v>95562.849839999995</v>
      </c>
      <c r="H1222" s="2">
        <f t="shared" si="23"/>
        <v>0.34000000001105946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101555.08</v>
      </c>
      <c r="D1223" s="1">
        <f>BILANCA!E246</f>
        <v>149144.74</v>
      </c>
      <c r="E1223" s="1">
        <v>0</v>
      </c>
      <c r="F1223" s="1">
        <v>0</v>
      </c>
      <c r="G1223" s="2">
        <f t="shared" si="22"/>
        <v>95962.694399999978</v>
      </c>
      <c r="H1223" s="2">
        <f t="shared" si="23"/>
        <v>0.34000000001105946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101555.08</v>
      </c>
      <c r="D1224" s="1">
        <f>BILANCA!E247</f>
        <v>149144.74</v>
      </c>
      <c r="E1224" s="1">
        <v>0</v>
      </c>
      <c r="F1224" s="1">
        <v>0</v>
      </c>
      <c r="G1224" s="2">
        <f t="shared" si="22"/>
        <v>96362.538959999991</v>
      </c>
      <c r="H1224" s="2">
        <f t="shared" si="23"/>
        <v>0.34000000001105946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1142.5999999999999</v>
      </c>
      <c r="D1232" s="1">
        <f>BILANCA!E255</f>
        <v>2836.62</v>
      </c>
      <c r="E1232" s="1">
        <v>0</v>
      </c>
      <c r="F1232" s="1">
        <v>0</v>
      </c>
      <c r="G1232" s="2">
        <f t="shared" si="22"/>
        <v>1697.1441599999998</v>
      </c>
      <c r="H1232" s="2">
        <f t="shared" si="23"/>
        <v>0.78000000000020009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1206.28</v>
      </c>
      <c r="D1241" s="1">
        <f>BILANCA!E265</f>
        <v>2836.62</v>
      </c>
      <c r="E1241" s="1">
        <v>0</v>
      </c>
      <c r="F1241" s="1">
        <v>0</v>
      </c>
      <c r="G1241" s="2">
        <f t="shared" si="22"/>
        <v>1774.9161599999998</v>
      </c>
      <c r="H1241" s="2">
        <f t="shared" si="23"/>
        <v>0.66000000000008185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8140.54</v>
      </c>
      <c r="D1244" s="1">
        <f>BILANCA!E268</f>
        <v>1392.28</v>
      </c>
      <c r="E1244" s="1">
        <v>0</v>
      </c>
      <c r="F1244" s="1">
        <v>0</v>
      </c>
      <c r="G1244" s="2">
        <f t="shared" si="24"/>
        <v>2851.4511000000002</v>
      </c>
      <c r="H1244" s="2">
        <f t="shared" si="23"/>
        <v>0.74000000000000909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3.21</v>
      </c>
      <c r="E1245" s="1">
        <v>0</v>
      </c>
      <c r="F1245" s="1">
        <v>0</v>
      </c>
      <c r="G1245" s="2">
        <f t="shared" si="24"/>
        <v>1.68204</v>
      </c>
      <c r="H1245" s="2">
        <f t="shared" si="23"/>
        <v>0.20999999999999996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189049.13</v>
      </c>
      <c r="D1264" s="1">
        <f>BILANCA!E288</f>
        <v>238639</v>
      </c>
      <c r="E1264" s="1">
        <v>0</v>
      </c>
      <c r="F1264" s="1">
        <v>0</v>
      </c>
      <c r="G1264" s="2">
        <f t="shared" si="24"/>
        <v>187237.92353000003</v>
      </c>
      <c r="H1264" s="2">
        <f t="shared" si="23"/>
        <v>0.13000000000465661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8962.0400000000009</v>
      </c>
      <c r="D1274" s="1">
        <f>BILANCA!E298</f>
        <v>2037.79</v>
      </c>
      <c r="E1274" s="1">
        <v>0</v>
      </c>
      <c r="F1274" s="1">
        <v>0</v>
      </c>
      <c r="G1274" s="2">
        <f t="shared" si="24"/>
        <v>3793.94742</v>
      </c>
      <c r="H1274" s="2">
        <f t="shared" si="23"/>
        <v>0.25000000000090949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12408.76</v>
      </c>
      <c r="E1278" s="1">
        <v>0</v>
      </c>
      <c r="F1278" s="1">
        <v>0</v>
      </c>
      <c r="G1278" s="2">
        <f t="shared" si="24"/>
        <v>7321.1683999999996</v>
      </c>
      <c r="H1278" s="2">
        <f t="shared" si="23"/>
        <v>0.23999999999978172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2548566.67</v>
      </c>
      <c r="D1408" s="1">
        <f>'RAS-funkcijski'!E114</f>
        <v>3190215.01</v>
      </c>
      <c r="E1408" s="1">
        <v>0</v>
      </c>
      <c r="F1408" s="1">
        <v>0</v>
      </c>
      <c r="G1408" s="2">
        <f t="shared" si="24"/>
        <v>982189.63589999988</v>
      </c>
      <c r="H1408" s="2">
        <f t="shared" si="27"/>
        <v>0.33999999985098839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2548566.67</v>
      </c>
      <c r="D1409" s="1">
        <f>'RAS-funkcijski'!E115</f>
        <v>3190215.01</v>
      </c>
      <c r="E1409" s="1">
        <v>0</v>
      </c>
      <c r="F1409" s="1">
        <v>0</v>
      </c>
      <c r="G1409" s="2">
        <f t="shared" si="24"/>
        <v>991118.63259000005</v>
      </c>
      <c r="H1409" s="2">
        <f t="shared" si="27"/>
        <v>0.33999999985098839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2548566.67</v>
      </c>
      <c r="D1411" s="1">
        <f>'RAS-funkcijski'!E117</f>
        <v>3190215.01</v>
      </c>
      <c r="E1411" s="1">
        <v>0</v>
      </c>
      <c r="F1411" s="1">
        <v>0</v>
      </c>
      <c r="G1411" s="2">
        <f t="shared" si="24"/>
        <v>1008976.6259699999</v>
      </c>
      <c r="H1411" s="2">
        <f t="shared" si="27"/>
        <v>0.33999999985098839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2548566.67</v>
      </c>
      <c r="D1435" s="13">
        <f>'RAS-funkcijski'!E141</f>
        <v>3190215.01</v>
      </c>
      <c r="E1435" s="13">
        <v>0</v>
      </c>
      <c r="F1435" s="13">
        <v>0</v>
      </c>
      <c r="G1435" s="14">
        <f t="shared" si="24"/>
        <v>1223272.5465299999</v>
      </c>
      <c r="H1435" s="14">
        <f t="shared" si="27"/>
        <v>0.33999999985098839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90729.21</v>
      </c>
      <c r="D1436" s="6">
        <f>'P-VRIO'!E5</f>
        <v>0</v>
      </c>
      <c r="E1436" s="6">
        <v>0</v>
      </c>
      <c r="F1436" s="6">
        <v>0</v>
      </c>
      <c r="G1436" s="7">
        <f t="shared" si="24"/>
        <v>90.729210000000009</v>
      </c>
      <c r="H1436" s="7">
        <f t="shared" si="27"/>
        <v>0.21000000000640284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27042.84</v>
      </c>
      <c r="D1437" s="1">
        <f>'P-VRIO'!E6</f>
        <v>0</v>
      </c>
      <c r="E1437" s="1">
        <v>0</v>
      </c>
      <c r="F1437" s="1">
        <v>0</v>
      </c>
      <c r="G1437" s="2">
        <f t="shared" si="24"/>
        <v>54.085680000000004</v>
      </c>
      <c r="H1437" s="2">
        <f t="shared" si="27"/>
        <v>0.15999999999985448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27042.84</v>
      </c>
      <c r="D1438" s="1">
        <f>'P-VRIO'!E7</f>
        <v>0</v>
      </c>
      <c r="E1438" s="1">
        <v>0</v>
      </c>
      <c r="F1438" s="1">
        <v>0</v>
      </c>
      <c r="G1438" s="2">
        <f t="shared" si="24"/>
        <v>81.128520000000009</v>
      </c>
      <c r="H1438" s="2">
        <f t="shared" si="27"/>
        <v>0.15999999999985448</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27042.84</v>
      </c>
      <c r="D1440" s="1">
        <f>'P-VRIO'!E9</f>
        <v>0</v>
      </c>
      <c r="E1440" s="1">
        <v>0</v>
      </c>
      <c r="F1440" s="1">
        <v>0</v>
      </c>
      <c r="G1440" s="2">
        <f t="shared" si="24"/>
        <v>135.21420000000001</v>
      </c>
      <c r="H1440" s="2">
        <f t="shared" si="27"/>
        <v>0.15999999999985448</v>
      </c>
      <c r="I1440" s="10">
        <f t="shared" si="28"/>
        <v>21.634271999980324</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63686.37</v>
      </c>
      <c r="D1453" s="1">
        <f>'P-VRIO'!E22</f>
        <v>0</v>
      </c>
      <c r="E1453" s="1">
        <v>0</v>
      </c>
      <c r="F1453" s="1">
        <v>0</v>
      </c>
      <c r="G1453" s="2">
        <f t="shared" si="24"/>
        <v>1146.35466</v>
      </c>
      <c r="H1453" s="2">
        <f t="shared" si="27"/>
        <v>0.37000000000261934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63686.37</v>
      </c>
      <c r="D1454" s="1">
        <f>'P-VRIO'!E23</f>
        <v>0</v>
      </c>
      <c r="E1454" s="1">
        <v>0</v>
      </c>
      <c r="F1454" s="1">
        <v>0</v>
      </c>
      <c r="G1454" s="2">
        <f t="shared" si="24"/>
        <v>1210.0410300000001</v>
      </c>
      <c r="H1454" s="2">
        <f t="shared" si="27"/>
        <v>0.37000000000261934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38418.480000000003</v>
      </c>
      <c r="D1456" s="1">
        <f>'P-VRIO'!E25</f>
        <v>0</v>
      </c>
      <c r="E1456" s="1">
        <v>0</v>
      </c>
      <c r="F1456" s="1">
        <v>0</v>
      </c>
      <c r="G1456" s="2">
        <f t="shared" si="24"/>
        <v>806.78808000000015</v>
      </c>
      <c r="H1456" s="2">
        <f t="shared" si="27"/>
        <v>0.48000000000320142</v>
      </c>
      <c r="I1456" s="10">
        <f t="shared" si="30"/>
        <v>387.25827840258296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25267.89</v>
      </c>
      <c r="D1458" s="1">
        <f>'P-VRIO'!E27</f>
        <v>0</v>
      </c>
      <c r="E1458" s="1">
        <v>0</v>
      </c>
      <c r="F1458" s="1">
        <v>0</v>
      </c>
      <c r="G1458" s="2">
        <f t="shared" si="24"/>
        <v>581.16147000000001</v>
      </c>
      <c r="H1458" s="2">
        <f t="shared" si="27"/>
        <v>0.11000000000058208</v>
      </c>
      <c r="I1458" s="10">
        <f t="shared" si="30"/>
        <v>63.92776170033828</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189049.13</v>
      </c>
      <c r="D1480" s="6"/>
      <c r="E1480" s="6">
        <v>0</v>
      </c>
      <c r="F1480" s="6">
        <v>0</v>
      </c>
      <c r="G1480" s="7">
        <f t="shared" ref="G1480:G1580" si="34">B1480/1000*C1480</f>
        <v>189.04913000000002</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3050110.1400000006</v>
      </c>
      <c r="D1481" s="1">
        <v>0</v>
      </c>
      <c r="E1481" s="1">
        <v>0</v>
      </c>
      <c r="F1481" s="1">
        <v>0</v>
      </c>
      <c r="G1481" s="2">
        <f t="shared" si="34"/>
        <v>6100.2202800000014</v>
      </c>
      <c r="H1481" s="2">
        <f t="shared" si="35"/>
        <v>0.14000000059604645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2986126.1000000006</v>
      </c>
      <c r="D1483" s="1">
        <v>0</v>
      </c>
      <c r="E1483" s="1">
        <v>0</v>
      </c>
      <c r="F1483" s="1">
        <v>0</v>
      </c>
      <c r="G1483" s="2">
        <f t="shared" si="34"/>
        <v>11944.504400000002</v>
      </c>
      <c r="H1483" s="2">
        <f t="shared" si="35"/>
        <v>0.10000000055879354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2560118.7200000002</v>
      </c>
      <c r="D1484" s="1">
        <v>0</v>
      </c>
      <c r="E1484" s="1">
        <v>0</v>
      </c>
      <c r="F1484" s="1">
        <v>0</v>
      </c>
      <c r="G1484" s="2">
        <f t="shared" si="34"/>
        <v>12800.593600000002</v>
      </c>
      <c r="H1484" s="2">
        <f t="shared" si="35"/>
        <v>0.27999999979510903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388761.72</v>
      </c>
      <c r="D1485" s="1">
        <v>0</v>
      </c>
      <c r="E1485" s="1">
        <v>0</v>
      </c>
      <c r="F1485" s="1">
        <v>0</v>
      </c>
      <c r="G1485" s="2">
        <f t="shared" si="34"/>
        <v>2332.5703199999998</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2183.7199999999998</v>
      </c>
      <c r="D1486" s="1">
        <v>0</v>
      </c>
      <c r="E1486" s="1">
        <v>0</v>
      </c>
      <c r="F1486" s="1">
        <v>0</v>
      </c>
      <c r="G1486" s="2">
        <f t="shared" si="34"/>
        <v>15.286039999999998</v>
      </c>
      <c r="H1486" s="2">
        <f t="shared" si="35"/>
        <v>0.28000000000020009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14385.35</v>
      </c>
      <c r="D1489" s="1">
        <v>0</v>
      </c>
      <c r="E1489" s="1">
        <v>0</v>
      </c>
      <c r="F1489" s="1">
        <v>0</v>
      </c>
      <c r="G1489" s="2">
        <f t="shared" si="34"/>
        <v>143.8535</v>
      </c>
      <c r="H1489" s="2">
        <f t="shared" si="35"/>
        <v>0.3500000000003638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20676.59</v>
      </c>
      <c r="D1491" s="1">
        <v>0</v>
      </c>
      <c r="E1491" s="1">
        <v>0</v>
      </c>
      <c r="F1491" s="1">
        <v>0</v>
      </c>
      <c r="G1491" s="2">
        <f t="shared" si="34"/>
        <v>248.11908</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63984.04</v>
      </c>
      <c r="D1492" s="1">
        <v>0</v>
      </c>
      <c r="E1492" s="1">
        <v>0</v>
      </c>
      <c r="F1492" s="1">
        <v>0</v>
      </c>
      <c r="G1492" s="2">
        <f t="shared" si="34"/>
        <v>831.79251999999997</v>
      </c>
      <c r="H1492" s="2">
        <f t="shared" si="35"/>
        <v>4.0000000000873115E-2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3000520.27</v>
      </c>
      <c r="D1499" s="1">
        <v>0</v>
      </c>
      <c r="E1499" s="1">
        <v>0</v>
      </c>
      <c r="F1499" s="1">
        <v>0</v>
      </c>
      <c r="G1499" s="2">
        <f t="shared" si="34"/>
        <v>60010.405400000003</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2936536.23</v>
      </c>
      <c r="D1501" s="1">
        <v>0</v>
      </c>
      <c r="E1501" s="1">
        <v>0</v>
      </c>
      <c r="F1501" s="1">
        <v>0</v>
      </c>
      <c r="G1501" s="2">
        <f t="shared" si="34"/>
        <v>64603.797059999997</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2521662.04</v>
      </c>
      <c r="D1502" s="1">
        <v>0</v>
      </c>
      <c r="E1502" s="1">
        <v>0</v>
      </c>
      <c r="F1502" s="1">
        <v>0</v>
      </c>
      <c r="G1502" s="2">
        <f t="shared" si="34"/>
        <v>57998.226920000001</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383157.67</v>
      </c>
      <c r="D1503" s="1">
        <v>0</v>
      </c>
      <c r="E1503" s="1">
        <v>0</v>
      </c>
      <c r="F1503" s="1">
        <v>0</v>
      </c>
      <c r="G1503" s="2">
        <f t="shared" si="34"/>
        <v>9195.7840799999994</v>
      </c>
      <c r="H1503" s="2">
        <f t="shared" si="35"/>
        <v>0.33000000001629815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2139.09</v>
      </c>
      <c r="D1504" s="1">
        <v>0</v>
      </c>
      <c r="E1504" s="1">
        <v>0</v>
      </c>
      <c r="F1504" s="1">
        <v>0</v>
      </c>
      <c r="G1504" s="2">
        <f t="shared" si="34"/>
        <v>53.477250000000005</v>
      </c>
      <c r="H1504" s="2">
        <f t="shared" si="35"/>
        <v>9.0000000000145519E-2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14385.35</v>
      </c>
      <c r="D1507" s="1">
        <v>0</v>
      </c>
      <c r="E1507" s="1">
        <v>0</v>
      </c>
      <c r="F1507" s="1">
        <v>0</v>
      </c>
      <c r="G1507" s="2">
        <f t="shared" si="34"/>
        <v>402.78980000000001</v>
      </c>
      <c r="H1507" s="2">
        <f t="shared" si="35"/>
        <v>0.3500000000003638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15192.08</v>
      </c>
      <c r="D1509" s="1">
        <v>0</v>
      </c>
      <c r="E1509" s="1">
        <v>0</v>
      </c>
      <c r="F1509" s="1">
        <v>0</v>
      </c>
      <c r="G1509" s="2">
        <f t="shared" si="34"/>
        <v>455.76239999999996</v>
      </c>
      <c r="H1509" s="2">
        <f t="shared" si="35"/>
        <v>7.999999999992724E-2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63984.04</v>
      </c>
      <c r="D1510" s="1">
        <v>0</v>
      </c>
      <c r="E1510" s="1">
        <v>0</v>
      </c>
      <c r="F1510" s="1">
        <v>0</v>
      </c>
      <c r="G1510" s="2">
        <f t="shared" si="34"/>
        <v>1983.50524</v>
      </c>
      <c r="H1510" s="2">
        <f t="shared" si="35"/>
        <v>4.0000000000873115E-2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238639.00000000047</v>
      </c>
      <c r="D1517" s="1">
        <v>0</v>
      </c>
      <c r="E1517" s="1">
        <v>0</v>
      </c>
      <c r="F1517" s="1">
        <v>0</v>
      </c>
      <c r="G1517" s="2">
        <f t="shared" si="34"/>
        <v>9068.2820000000174</v>
      </c>
      <c r="H1517" s="2">
        <f t="shared" si="35"/>
        <v>4.6566128730773926E-10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238639</v>
      </c>
      <c r="D1576" s="1">
        <v>0</v>
      </c>
      <c r="E1576" s="1">
        <v>0</v>
      </c>
      <c r="F1576" s="1">
        <v>0</v>
      </c>
      <c r="G1576" s="2">
        <f t="shared" si="34"/>
        <v>23147.983</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238639</v>
      </c>
      <c r="D1578" s="1">
        <v>0</v>
      </c>
      <c r="E1578" s="1">
        <v>0</v>
      </c>
      <c r="F1578" s="1">
        <v>0</v>
      </c>
      <c r="G1578" s="2">
        <f t="shared" si="34"/>
        <v>23625.261000000002</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13551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2628832.33</v>
      </c>
      <c r="I16" s="170">
        <f>'PR-RAS'!E6</f>
        <v>3237804.6699999995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2515513.5800000005</v>
      </c>
      <c r="I17" s="170">
        <f>'PR-RAS'!E151</f>
        <v>3126230.9899999998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101555.07999999968</v>
      </c>
      <c r="I18" s="170">
        <f>'PR-RAS'!E645</f>
        <v>149144.7399999997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837444.91</v>
      </c>
      <c r="I20" s="173">
        <f>BILANCA!E7</f>
        <v>887554.80999999994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291746.82999999996</v>
      </c>
      <c r="I21" s="175">
        <f>BILANCA!E68</f>
        <v>390620.36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189049.13</v>
      </c>
      <c r="I22" s="175">
        <f>BILANCA!E176</f>
        <v>238638.99999999997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940142.61</v>
      </c>
      <c r="I23" s="177">
        <f>BILANCA!E237</f>
        <v>1039536.17</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2548566.67</v>
      </c>
      <c r="I27" s="175">
        <f>'RAS-funkcijski'!E114</f>
        <v>3190215.01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2548566.67</v>
      </c>
      <c r="I28" s="179">
        <f>'RAS-funkcijski'!E141</f>
        <v>3190215.01</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90729.21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63686.37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189049.13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238639.00000000047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238639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9" zoomScaleNormal="100" workbookViewId="0">
      <selection activeCell="E128" sqref="E12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2628832.33</v>
      </c>
      <c r="E6" s="51">
        <f>E7+E44+E50+E82+E106+E124+E133+E139</f>
        <v>3237804.6699999995</v>
      </c>
      <c r="F6" s="52">
        <f t="shared" ref="F6:F131" si="0">IF(D6&lt;&gt;0,IF(E6/D6&gt;=100,"&gt;&gt;100",E6/D6*100),"-")</f>
        <v>123.16512670094862</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2268094.42</v>
      </c>
      <c r="E50" s="51">
        <f>E51+E54+E59+E62+E65+E68+E71+E74+E77</f>
        <v>2826186.53</v>
      </c>
      <c r="F50" s="52">
        <f t="shared" si="0"/>
        <v>124.60621149978404</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9842.4</v>
      </c>
      <c r="E59" s="51">
        <f t="shared" si="12"/>
        <v>468</v>
      </c>
      <c r="F59" s="52">
        <f t="shared" si="0"/>
        <v>4.7549378200438923</v>
      </c>
    </row>
    <row r="60" spans="1:6" ht="24" x14ac:dyDescent="0.2">
      <c r="A60" s="53">
        <v>6331</v>
      </c>
      <c r="B60" s="86" t="s">
        <v>165</v>
      </c>
      <c r="C60" s="50" t="s">
        <v>166</v>
      </c>
      <c r="D60" s="242">
        <v>9842.4</v>
      </c>
      <c r="E60" s="242">
        <v>468</v>
      </c>
      <c r="F60" s="52">
        <f t="shared" si="0"/>
        <v>4.7549378200438923</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2051000.54</v>
      </c>
      <c r="E68" s="51">
        <f t="shared" si="15"/>
        <v>2522597.25</v>
      </c>
      <c r="F68" s="52">
        <f t="shared" si="0"/>
        <v>122.99349516504759</v>
      </c>
    </row>
    <row r="69" spans="1:6" ht="12.75" customHeight="1" x14ac:dyDescent="0.2">
      <c r="A69" s="53" t="s">
        <v>183</v>
      </c>
      <c r="B69" s="85" t="s">
        <v>184</v>
      </c>
      <c r="C69" s="50" t="s">
        <v>183</v>
      </c>
      <c r="D69" s="242">
        <v>2051000.54</v>
      </c>
      <c r="E69" s="242">
        <v>2522597.25</v>
      </c>
      <c r="F69" s="52">
        <f t="shared" si="0"/>
        <v>122.99349516504759</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200918.28</v>
      </c>
      <c r="E74" s="51">
        <f t="shared" si="17"/>
        <v>209434.48</v>
      </c>
      <c r="F74" s="52">
        <f t="shared" si="0"/>
        <v>104.2386387142076</v>
      </c>
    </row>
    <row r="75" spans="1:6" ht="12.75" customHeight="1" x14ac:dyDescent="0.2">
      <c r="A75" s="53" t="s">
        <v>195</v>
      </c>
      <c r="B75" s="85" t="s">
        <v>196</v>
      </c>
      <c r="C75" s="50" t="s">
        <v>195</v>
      </c>
      <c r="D75" s="242">
        <v>200918.28</v>
      </c>
      <c r="E75" s="242">
        <v>209434.48</v>
      </c>
      <c r="F75" s="52">
        <f t="shared" si="0"/>
        <v>104.2386387142076</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6333.2</v>
      </c>
      <c r="E77" s="51">
        <f t="shared" si="18"/>
        <v>93686.8</v>
      </c>
      <c r="F77" s="52">
        <f t="shared" si="0"/>
        <v>1479.2964062401313</v>
      </c>
    </row>
    <row r="78" spans="1:6" ht="12.75" customHeight="1" x14ac:dyDescent="0.2">
      <c r="A78" s="53">
        <v>6391</v>
      </c>
      <c r="B78" s="85" t="s">
        <v>201</v>
      </c>
      <c r="C78" s="50" t="s">
        <v>202</v>
      </c>
      <c r="D78" s="242">
        <v>6333.2</v>
      </c>
      <c r="E78" s="242">
        <v>5322.66</v>
      </c>
      <c r="F78" s="52">
        <f t="shared" si="0"/>
        <v>84.043769342512476</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v>88364.14</v>
      </c>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61.62</v>
      </c>
      <c r="E82" s="51">
        <f t="shared" si="19"/>
        <v>123.31</v>
      </c>
      <c r="F82" s="52">
        <f t="shared" si="0"/>
        <v>200.11359948068809</v>
      </c>
    </row>
    <row r="83" spans="1:6" ht="12.75" customHeight="1" x14ac:dyDescent="0.2">
      <c r="A83" s="53">
        <v>641</v>
      </c>
      <c r="B83" s="85" t="s">
        <v>211</v>
      </c>
      <c r="C83" s="50" t="s">
        <v>212</v>
      </c>
      <c r="D83" s="51">
        <f t="shared" ref="D83:E83" si="20">SUM(D84:D90)</f>
        <v>61.62</v>
      </c>
      <c r="E83" s="51">
        <f t="shared" si="20"/>
        <v>123.31</v>
      </c>
      <c r="F83" s="52">
        <f t="shared" si="0"/>
        <v>200.11359948068809</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61.62</v>
      </c>
      <c r="E85" s="242">
        <v>123.31</v>
      </c>
      <c r="F85" s="52">
        <f t="shared" si="0"/>
        <v>200.11359948068809</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82530.3</v>
      </c>
      <c r="E106" s="51">
        <f t="shared" si="23"/>
        <v>91741.4</v>
      </c>
      <c r="F106" s="52">
        <f t="shared" si="0"/>
        <v>111.16087061358071</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82530.3</v>
      </c>
      <c r="E112" s="51">
        <f t="shared" si="25"/>
        <v>91741.4</v>
      </c>
      <c r="F112" s="52">
        <f t="shared" si="0"/>
        <v>111.16087061358071</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82530.3</v>
      </c>
      <c r="E117" s="242">
        <v>91741.4</v>
      </c>
      <c r="F117" s="52">
        <f t="shared" si="0"/>
        <v>111.16087061358071</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24995.97</v>
      </c>
      <c r="E124" s="51">
        <f t="shared" si="27"/>
        <v>26188.13</v>
      </c>
      <c r="F124" s="52">
        <f t="shared" si="0"/>
        <v>104.76940882870318</v>
      </c>
    </row>
    <row r="125" spans="1:6" ht="12.75" customHeight="1" x14ac:dyDescent="0.2">
      <c r="A125" s="53">
        <v>661</v>
      </c>
      <c r="B125" s="86" t="s">
        <v>295</v>
      </c>
      <c r="C125" s="50" t="s">
        <v>296</v>
      </c>
      <c r="D125" s="51">
        <f t="shared" ref="D125:E125" si="28">SUM(D126:D127)</f>
        <v>10059.120000000001</v>
      </c>
      <c r="E125" s="51">
        <f t="shared" si="28"/>
        <v>9047.61</v>
      </c>
      <c r="F125" s="52">
        <f t="shared" si="0"/>
        <v>89.944349008660794</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10059.120000000001</v>
      </c>
      <c r="E127" s="242">
        <v>9047.61</v>
      </c>
      <c r="F127" s="52">
        <f t="shared" si="0"/>
        <v>89.944349008660794</v>
      </c>
    </row>
    <row r="128" spans="1:6" ht="24" x14ac:dyDescent="0.2">
      <c r="A128" s="53">
        <v>663</v>
      </c>
      <c r="B128" s="231" t="s">
        <v>301</v>
      </c>
      <c r="C128" s="50" t="s">
        <v>302</v>
      </c>
      <c r="D128" s="51">
        <f t="shared" ref="D128:E128" si="29">SUM(D129:D132)</f>
        <v>14936.85</v>
      </c>
      <c r="E128" s="51">
        <f t="shared" si="29"/>
        <v>17140.52</v>
      </c>
      <c r="F128" s="52">
        <f t="shared" si="0"/>
        <v>114.75324449264738</v>
      </c>
    </row>
    <row r="129" spans="1:6" ht="12.75" customHeight="1" x14ac:dyDescent="0.2">
      <c r="A129" s="53">
        <v>6631</v>
      </c>
      <c r="B129" s="86" t="s">
        <v>303</v>
      </c>
      <c r="C129" s="50" t="s">
        <v>304</v>
      </c>
      <c r="D129" s="242">
        <v>14936.85</v>
      </c>
      <c r="E129" s="242">
        <v>17140.52</v>
      </c>
      <c r="F129" s="52">
        <f t="shared" si="0"/>
        <v>114.75324449264738</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253150.02</v>
      </c>
      <c r="E133" s="51">
        <f t="shared" si="30"/>
        <v>293565.3</v>
      </c>
      <c r="F133" s="52">
        <f t="shared" ref="F133:F223" si="31">IF(D133&lt;&gt;0,IF(E133/D133&gt;=100,"&gt;&gt;100",E133/D133*100),"-")</f>
        <v>115.96495232352737</v>
      </c>
    </row>
    <row r="134" spans="1:6" ht="24" x14ac:dyDescent="0.2">
      <c r="A134" s="53">
        <v>671</v>
      </c>
      <c r="B134" s="232" t="s">
        <v>313</v>
      </c>
      <c r="C134" s="50" t="s">
        <v>314</v>
      </c>
      <c r="D134" s="51">
        <f t="shared" ref="D134:E134" si="32">SUM(D135:D137)</f>
        <v>253150.02</v>
      </c>
      <c r="E134" s="51">
        <f t="shared" si="32"/>
        <v>293565.3</v>
      </c>
      <c r="F134" s="52">
        <f t="shared" si="31"/>
        <v>115.96495232352737</v>
      </c>
    </row>
    <row r="135" spans="1:6" ht="12.75" customHeight="1" x14ac:dyDescent="0.2">
      <c r="A135" s="53">
        <v>6711</v>
      </c>
      <c r="B135" s="85" t="s">
        <v>315</v>
      </c>
      <c r="C135" s="50" t="s">
        <v>316</v>
      </c>
      <c r="D135" s="242">
        <v>253150.02</v>
      </c>
      <c r="E135" s="242">
        <v>293565.3</v>
      </c>
      <c r="F135" s="52">
        <f t="shared" si="31"/>
        <v>115.96495232352737</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2515513.5800000005</v>
      </c>
      <c r="E151" s="51">
        <f t="shared" si="35"/>
        <v>3126230.9899999998</v>
      </c>
      <c r="F151" s="52">
        <f t="shared" si="31"/>
        <v>124.27804066953195</v>
      </c>
    </row>
    <row r="152" spans="1:6" ht="12.75" customHeight="1" x14ac:dyDescent="0.2">
      <c r="A152" s="53">
        <v>31</v>
      </c>
      <c r="B152" s="85" t="s">
        <v>348</v>
      </c>
      <c r="C152" s="50" t="s">
        <v>34</v>
      </c>
      <c r="D152" s="51">
        <f t="shared" ref="D152:E152" si="36">D153+D158+D159</f>
        <v>1998727.57</v>
      </c>
      <c r="E152" s="51">
        <f t="shared" si="36"/>
        <v>2524013.17</v>
      </c>
      <c r="F152" s="52">
        <f t="shared" si="31"/>
        <v>126.28100036664827</v>
      </c>
    </row>
    <row r="153" spans="1:6" ht="12.75" customHeight="1" x14ac:dyDescent="0.2">
      <c r="A153" s="53">
        <v>311</v>
      </c>
      <c r="B153" s="85" t="s">
        <v>349</v>
      </c>
      <c r="C153" s="50" t="s">
        <v>350</v>
      </c>
      <c r="D153" s="51">
        <f t="shared" ref="D153:E153" si="37">SUM(D154:D157)</f>
        <v>1636917.32</v>
      </c>
      <c r="E153" s="51">
        <f t="shared" si="37"/>
        <v>2089526.84</v>
      </c>
      <c r="F153" s="52">
        <f t="shared" si="31"/>
        <v>127.65011491234021</v>
      </c>
    </row>
    <row r="154" spans="1:6" ht="12.75" customHeight="1" x14ac:dyDescent="0.2">
      <c r="A154" s="53">
        <v>3111</v>
      </c>
      <c r="B154" s="85" t="s">
        <v>351</v>
      </c>
      <c r="C154" s="50" t="s">
        <v>352</v>
      </c>
      <c r="D154" s="242">
        <v>1592852.19</v>
      </c>
      <c r="E154" s="242">
        <v>2029545.78</v>
      </c>
      <c r="F154" s="52">
        <f t="shared" si="31"/>
        <v>127.41582632347072</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36775.279999999999</v>
      </c>
      <c r="E156" s="242">
        <v>47902.57</v>
      </c>
      <c r="F156" s="52">
        <f t="shared" si="31"/>
        <v>130.25752625132969</v>
      </c>
    </row>
    <row r="157" spans="1:6" ht="12.75" customHeight="1" x14ac:dyDescent="0.2">
      <c r="A157" s="53">
        <v>3114</v>
      </c>
      <c r="B157" s="85" t="s">
        <v>357</v>
      </c>
      <c r="C157" s="50" t="s">
        <v>358</v>
      </c>
      <c r="D157" s="242">
        <v>7289.85</v>
      </c>
      <c r="E157" s="242">
        <v>12078.49</v>
      </c>
      <c r="F157" s="52">
        <f t="shared" si="31"/>
        <v>165.68914312365823</v>
      </c>
    </row>
    <row r="158" spans="1:6" ht="12.75" customHeight="1" x14ac:dyDescent="0.2">
      <c r="A158" s="53">
        <v>312</v>
      </c>
      <c r="B158" s="85" t="s">
        <v>359</v>
      </c>
      <c r="C158" s="50" t="s">
        <v>360</v>
      </c>
      <c r="D158" s="242">
        <v>87506.04</v>
      </c>
      <c r="E158" s="242">
        <v>89229.58</v>
      </c>
      <c r="F158" s="52">
        <f t="shared" si="31"/>
        <v>101.9696240396663</v>
      </c>
    </row>
    <row r="159" spans="1:6" ht="12.75" customHeight="1" x14ac:dyDescent="0.2">
      <c r="A159" s="53">
        <v>313</v>
      </c>
      <c r="B159" s="85" t="s">
        <v>361</v>
      </c>
      <c r="C159" s="50" t="s">
        <v>362</v>
      </c>
      <c r="D159" s="51">
        <f t="shared" ref="D159:E159" si="38">SUM(D160:D162)</f>
        <v>274304.21000000002</v>
      </c>
      <c r="E159" s="51">
        <f t="shared" si="38"/>
        <v>345256.75</v>
      </c>
      <c r="F159" s="52">
        <f t="shared" si="31"/>
        <v>125.86636931310677</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274304.21000000002</v>
      </c>
      <c r="E161" s="242">
        <v>345256.75</v>
      </c>
      <c r="F161" s="52">
        <f t="shared" si="31"/>
        <v>125.86636931310677</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462759.38</v>
      </c>
      <c r="E163" s="51">
        <f t="shared" si="39"/>
        <v>533184.7300000001</v>
      </c>
      <c r="F163" s="52">
        <f t="shared" si="31"/>
        <v>115.2185678008299</v>
      </c>
    </row>
    <row r="164" spans="1:6" ht="12.75" customHeight="1" x14ac:dyDescent="0.2">
      <c r="A164" s="53">
        <v>321</v>
      </c>
      <c r="B164" s="85" t="s">
        <v>370</v>
      </c>
      <c r="C164" s="50" t="s">
        <v>371</v>
      </c>
      <c r="D164" s="51">
        <f t="shared" ref="D164:E164" si="40">SUM(D165:D168)</f>
        <v>93363.89</v>
      </c>
      <c r="E164" s="51">
        <f t="shared" si="40"/>
        <v>114728.78</v>
      </c>
      <c r="F164" s="52">
        <f t="shared" si="31"/>
        <v>122.88346168952471</v>
      </c>
    </row>
    <row r="165" spans="1:6" ht="12.75" customHeight="1" x14ac:dyDescent="0.2">
      <c r="A165" s="53">
        <v>3211</v>
      </c>
      <c r="B165" s="85" t="s">
        <v>372</v>
      </c>
      <c r="C165" s="50" t="s">
        <v>373</v>
      </c>
      <c r="D165" s="242">
        <v>34497.39</v>
      </c>
      <c r="E165" s="242">
        <v>47133.57</v>
      </c>
      <c r="F165" s="52">
        <f t="shared" si="31"/>
        <v>136.62937978786221</v>
      </c>
    </row>
    <row r="166" spans="1:6" ht="12.75" customHeight="1" x14ac:dyDescent="0.2">
      <c r="A166" s="53">
        <v>3212</v>
      </c>
      <c r="B166" s="85" t="s">
        <v>374</v>
      </c>
      <c r="C166" s="50" t="s">
        <v>375</v>
      </c>
      <c r="D166" s="242">
        <v>53146.5</v>
      </c>
      <c r="E166" s="242">
        <v>61323.85</v>
      </c>
      <c r="F166" s="52">
        <f t="shared" si="31"/>
        <v>115.3864318440537</v>
      </c>
    </row>
    <row r="167" spans="1:6" ht="12.75" customHeight="1" x14ac:dyDescent="0.2">
      <c r="A167" s="53">
        <v>3213</v>
      </c>
      <c r="B167" s="85" t="s">
        <v>376</v>
      </c>
      <c r="C167" s="50" t="s">
        <v>377</v>
      </c>
      <c r="D167" s="242">
        <v>2410</v>
      </c>
      <c r="E167" s="242">
        <v>1070.4000000000001</v>
      </c>
      <c r="F167" s="52">
        <f t="shared" si="31"/>
        <v>44.414937759336105</v>
      </c>
    </row>
    <row r="168" spans="1:6" ht="12.75" customHeight="1" x14ac:dyDescent="0.2">
      <c r="A168" s="53">
        <v>3214</v>
      </c>
      <c r="B168" s="85" t="s">
        <v>378</v>
      </c>
      <c r="C168" s="50" t="s">
        <v>379</v>
      </c>
      <c r="D168" s="242">
        <v>3310</v>
      </c>
      <c r="E168" s="242">
        <v>5200.96</v>
      </c>
      <c r="F168" s="52">
        <f t="shared" si="31"/>
        <v>157.12870090634442</v>
      </c>
    </row>
    <row r="169" spans="1:6" ht="12.75" customHeight="1" x14ac:dyDescent="0.2">
      <c r="A169" s="53">
        <v>322</v>
      </c>
      <c r="B169" s="85" t="s">
        <v>380</v>
      </c>
      <c r="C169" s="50" t="s">
        <v>381</v>
      </c>
      <c r="D169" s="51">
        <f t="shared" ref="D169:E169" si="41">SUM(D170:D176)</f>
        <v>218628.41</v>
      </c>
      <c r="E169" s="51">
        <f t="shared" si="41"/>
        <v>215508.03000000003</v>
      </c>
      <c r="F169" s="52">
        <f t="shared" si="31"/>
        <v>98.572747247258491</v>
      </c>
    </row>
    <row r="170" spans="1:6" ht="12.75" customHeight="1" x14ac:dyDescent="0.2">
      <c r="A170" s="53">
        <v>3221</v>
      </c>
      <c r="B170" s="85" t="s">
        <v>382</v>
      </c>
      <c r="C170" s="50" t="s">
        <v>383</v>
      </c>
      <c r="D170" s="242">
        <v>31320</v>
      </c>
      <c r="E170" s="242">
        <v>27927.29</v>
      </c>
      <c r="F170" s="52">
        <f t="shared" si="31"/>
        <v>89.167592592592598</v>
      </c>
    </row>
    <row r="171" spans="1:6" ht="12.75" customHeight="1" x14ac:dyDescent="0.2">
      <c r="A171" s="53">
        <v>3222</v>
      </c>
      <c r="B171" s="85" t="s">
        <v>384</v>
      </c>
      <c r="C171" s="50" t="s">
        <v>385</v>
      </c>
      <c r="D171" s="242">
        <v>133525.68</v>
      </c>
      <c r="E171" s="242">
        <v>139948.76</v>
      </c>
      <c r="F171" s="52">
        <f t="shared" si="31"/>
        <v>104.81037055943099</v>
      </c>
    </row>
    <row r="172" spans="1:6" ht="12.75" customHeight="1" x14ac:dyDescent="0.2">
      <c r="A172" s="53">
        <v>3223</v>
      </c>
      <c r="B172" s="85" t="s">
        <v>386</v>
      </c>
      <c r="C172" s="50" t="s">
        <v>387</v>
      </c>
      <c r="D172" s="242">
        <v>36304.44</v>
      </c>
      <c r="E172" s="242">
        <v>42322.76</v>
      </c>
      <c r="F172" s="52">
        <f t="shared" si="31"/>
        <v>116.57736629459097</v>
      </c>
    </row>
    <row r="173" spans="1:6" ht="12.75" customHeight="1" x14ac:dyDescent="0.2">
      <c r="A173" s="53">
        <v>3224</v>
      </c>
      <c r="B173" s="85" t="s">
        <v>388</v>
      </c>
      <c r="C173" s="50" t="s">
        <v>389</v>
      </c>
      <c r="D173" s="242">
        <v>4054.1</v>
      </c>
      <c r="E173" s="242">
        <v>2737.23</v>
      </c>
      <c r="F173" s="52">
        <f t="shared" si="31"/>
        <v>67.51757480081892</v>
      </c>
    </row>
    <row r="174" spans="1:6" ht="12.75" customHeight="1" x14ac:dyDescent="0.2">
      <c r="A174" s="53">
        <v>3225</v>
      </c>
      <c r="B174" s="85" t="s">
        <v>390</v>
      </c>
      <c r="C174" s="50" t="s">
        <v>391</v>
      </c>
      <c r="D174" s="242">
        <v>12162.71</v>
      </c>
      <c r="E174" s="242">
        <v>1320.62</v>
      </c>
      <c r="F174" s="52">
        <f t="shared" si="31"/>
        <v>10.857942021144959</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1261.48</v>
      </c>
      <c r="E176" s="242">
        <v>1251.3699999999999</v>
      </c>
      <c r="F176" s="52">
        <f t="shared" si="31"/>
        <v>99.198560421092679</v>
      </c>
    </row>
    <row r="177" spans="1:6" ht="12.75" customHeight="1" x14ac:dyDescent="0.2">
      <c r="A177" s="53">
        <v>323</v>
      </c>
      <c r="B177" s="85" t="s">
        <v>396</v>
      </c>
      <c r="C177" s="50" t="s">
        <v>397</v>
      </c>
      <c r="D177" s="51">
        <f t="shared" ref="D177:E177" si="42">SUM(D178:D186)</f>
        <v>95852.560000000012</v>
      </c>
      <c r="E177" s="51">
        <f t="shared" si="42"/>
        <v>98110.44</v>
      </c>
      <c r="F177" s="52">
        <f t="shared" si="31"/>
        <v>102.35557610563558</v>
      </c>
    </row>
    <row r="178" spans="1:6" ht="12.75" customHeight="1" x14ac:dyDescent="0.2">
      <c r="A178" s="53">
        <v>3231</v>
      </c>
      <c r="B178" s="85" t="s">
        <v>398</v>
      </c>
      <c r="C178" s="50" t="s">
        <v>399</v>
      </c>
      <c r="D178" s="242">
        <v>22995.35</v>
      </c>
      <c r="E178" s="242">
        <v>18384.349999999999</v>
      </c>
      <c r="F178" s="52">
        <f t="shared" si="31"/>
        <v>79.948119945989077</v>
      </c>
    </row>
    <row r="179" spans="1:6" ht="12.75" customHeight="1" x14ac:dyDescent="0.2">
      <c r="A179" s="53">
        <v>3232</v>
      </c>
      <c r="B179" s="85" t="s">
        <v>400</v>
      </c>
      <c r="C179" s="50" t="s">
        <v>401</v>
      </c>
      <c r="D179" s="242">
        <v>10935.82</v>
      </c>
      <c r="E179" s="242">
        <v>13176.89</v>
      </c>
      <c r="F179" s="52">
        <f t="shared" si="31"/>
        <v>120.49293057127861</v>
      </c>
    </row>
    <row r="180" spans="1:6" ht="12.75" customHeight="1" x14ac:dyDescent="0.2">
      <c r="A180" s="53">
        <v>3233</v>
      </c>
      <c r="B180" s="85" t="s">
        <v>402</v>
      </c>
      <c r="C180" s="50" t="s">
        <v>403</v>
      </c>
      <c r="D180" s="242">
        <v>5665.62</v>
      </c>
      <c r="E180" s="242">
        <v>17359.05</v>
      </c>
      <c r="F180" s="52">
        <f t="shared" si="31"/>
        <v>306.39276901733609</v>
      </c>
    </row>
    <row r="181" spans="1:6" ht="12.75" customHeight="1" x14ac:dyDescent="0.2">
      <c r="A181" s="53">
        <v>3234</v>
      </c>
      <c r="B181" s="85" t="s">
        <v>404</v>
      </c>
      <c r="C181" s="50" t="s">
        <v>405</v>
      </c>
      <c r="D181" s="242">
        <v>7383.31</v>
      </c>
      <c r="E181" s="242">
        <v>7236.96</v>
      </c>
      <c r="F181" s="52">
        <f t="shared" si="31"/>
        <v>98.017826692906013</v>
      </c>
    </row>
    <row r="182" spans="1:6" ht="12.75" customHeight="1" x14ac:dyDescent="0.2">
      <c r="A182" s="53">
        <v>3235</v>
      </c>
      <c r="B182" s="85" t="s">
        <v>406</v>
      </c>
      <c r="C182" s="50" t="s">
        <v>407</v>
      </c>
      <c r="D182" s="242">
        <v>3561.15</v>
      </c>
      <c r="E182" s="242">
        <v>3806.05</v>
      </c>
      <c r="F182" s="52">
        <f t="shared" si="31"/>
        <v>106.87699198292687</v>
      </c>
    </row>
    <row r="183" spans="1:6" ht="12.75" customHeight="1" x14ac:dyDescent="0.2">
      <c r="A183" s="53">
        <v>3236</v>
      </c>
      <c r="B183" s="85" t="s">
        <v>408</v>
      </c>
      <c r="C183" s="50" t="s">
        <v>409</v>
      </c>
      <c r="D183" s="242">
        <v>6032.97</v>
      </c>
      <c r="E183" s="242">
        <v>6501.79</v>
      </c>
      <c r="F183" s="52">
        <f t="shared" si="31"/>
        <v>107.7709652128222</v>
      </c>
    </row>
    <row r="184" spans="1:6" ht="12.75" customHeight="1" x14ac:dyDescent="0.2">
      <c r="A184" s="53">
        <v>3237</v>
      </c>
      <c r="B184" s="85" t="s">
        <v>410</v>
      </c>
      <c r="C184" s="50" t="s">
        <v>411</v>
      </c>
      <c r="D184" s="242">
        <v>24432.75</v>
      </c>
      <c r="E184" s="242">
        <v>19917.39</v>
      </c>
      <c r="F184" s="52">
        <f t="shared" si="31"/>
        <v>81.519231359548144</v>
      </c>
    </row>
    <row r="185" spans="1:6" ht="12.75" customHeight="1" x14ac:dyDescent="0.2">
      <c r="A185" s="53">
        <v>3238</v>
      </c>
      <c r="B185" s="85" t="s">
        <v>412</v>
      </c>
      <c r="C185" s="50" t="s">
        <v>413</v>
      </c>
      <c r="D185" s="242">
        <v>8489.74</v>
      </c>
      <c r="E185" s="242">
        <v>7932.72</v>
      </c>
      <c r="F185" s="52">
        <f t="shared" si="31"/>
        <v>93.438903900472809</v>
      </c>
    </row>
    <row r="186" spans="1:6" ht="12.75" customHeight="1" x14ac:dyDescent="0.2">
      <c r="A186" s="53">
        <v>3239</v>
      </c>
      <c r="B186" s="85" t="s">
        <v>414</v>
      </c>
      <c r="C186" s="50" t="s">
        <v>415</v>
      </c>
      <c r="D186" s="242">
        <v>6355.85</v>
      </c>
      <c r="E186" s="242">
        <v>3795.24</v>
      </c>
      <c r="F186" s="52">
        <f t="shared" si="31"/>
        <v>59.71254828229111</v>
      </c>
    </row>
    <row r="187" spans="1:6" ht="12.75" customHeight="1" x14ac:dyDescent="0.2">
      <c r="A187" s="53">
        <v>324</v>
      </c>
      <c r="B187" s="85" t="s">
        <v>416</v>
      </c>
      <c r="C187" s="50" t="s">
        <v>417</v>
      </c>
      <c r="D187" s="242">
        <v>2060.09</v>
      </c>
      <c r="E187" s="242">
        <v>1648.96</v>
      </c>
      <c r="F187" s="52">
        <f t="shared" si="31"/>
        <v>80.043104912892147</v>
      </c>
    </row>
    <row r="188" spans="1:6" ht="12.75" customHeight="1" x14ac:dyDescent="0.2">
      <c r="A188" s="53">
        <v>329</v>
      </c>
      <c r="B188" s="85" t="s">
        <v>418</v>
      </c>
      <c r="C188" s="50" t="s">
        <v>419</v>
      </c>
      <c r="D188" s="51">
        <f t="shared" ref="D188:E188" si="43">SUM(D189:D195)</f>
        <v>52854.429999999993</v>
      </c>
      <c r="E188" s="51">
        <f t="shared" si="43"/>
        <v>103188.51999999999</v>
      </c>
      <c r="F188" s="52">
        <f t="shared" si="31"/>
        <v>195.2315444514301</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4319</v>
      </c>
      <c r="E190" s="242">
        <v>4302</v>
      </c>
      <c r="F190" s="52">
        <f t="shared" si="31"/>
        <v>99.606390368140779</v>
      </c>
    </row>
    <row r="191" spans="1:6" ht="12.75" customHeight="1" x14ac:dyDescent="0.2">
      <c r="A191" s="53">
        <v>3293</v>
      </c>
      <c r="B191" s="85" t="s">
        <v>424</v>
      </c>
      <c r="C191" s="50" t="s">
        <v>425</v>
      </c>
      <c r="D191" s="242">
        <v>963.04</v>
      </c>
      <c r="E191" s="242">
        <v>1114.5</v>
      </c>
      <c r="F191" s="52">
        <f t="shared" si="31"/>
        <v>115.72728027911614</v>
      </c>
    </row>
    <row r="192" spans="1:6" ht="12.75" customHeight="1" x14ac:dyDescent="0.2">
      <c r="A192" s="53">
        <v>3294</v>
      </c>
      <c r="B192" s="85" t="s">
        <v>426</v>
      </c>
      <c r="C192" s="50" t="s">
        <v>427</v>
      </c>
      <c r="D192" s="242">
        <v>108.08</v>
      </c>
      <c r="E192" s="242">
        <v>123.08</v>
      </c>
      <c r="F192" s="52">
        <f t="shared" si="31"/>
        <v>113.87860843819394</v>
      </c>
    </row>
    <row r="193" spans="1:6" ht="12.75" customHeight="1" x14ac:dyDescent="0.2">
      <c r="A193" s="53">
        <v>3295</v>
      </c>
      <c r="B193" s="85" t="s">
        <v>428</v>
      </c>
      <c r="C193" s="50" t="s">
        <v>429</v>
      </c>
      <c r="D193" s="242">
        <v>5061.6099999999997</v>
      </c>
      <c r="E193" s="242">
        <v>6106.54</v>
      </c>
      <c r="F193" s="52">
        <f t="shared" si="31"/>
        <v>120.64422189777562</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42402.7</v>
      </c>
      <c r="E195" s="242">
        <v>91542.399999999994</v>
      </c>
      <c r="F195" s="52">
        <f t="shared" si="31"/>
        <v>215.88813919868309</v>
      </c>
    </row>
    <row r="196" spans="1:6" ht="12.75" customHeight="1" x14ac:dyDescent="0.2">
      <c r="A196" s="53">
        <v>34</v>
      </c>
      <c r="B196" s="232" t="s">
        <v>434</v>
      </c>
      <c r="C196" s="50" t="s">
        <v>435</v>
      </c>
      <c r="D196" s="51">
        <f t="shared" ref="D196:E196" si="44">D197+D202+D210</f>
        <v>1491.85</v>
      </c>
      <c r="E196" s="51">
        <f t="shared" si="44"/>
        <v>2442.3000000000002</v>
      </c>
      <c r="F196" s="52">
        <f t="shared" si="31"/>
        <v>163.70948821932504</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1491.85</v>
      </c>
      <c r="E210" s="51">
        <f t="shared" si="47"/>
        <v>2442.3000000000002</v>
      </c>
      <c r="F210" s="52">
        <f t="shared" si="31"/>
        <v>163.70948821932504</v>
      </c>
    </row>
    <row r="211" spans="1:6" ht="12.75" customHeight="1" x14ac:dyDescent="0.2">
      <c r="A211" s="53">
        <v>3431</v>
      </c>
      <c r="B211" s="232" t="s">
        <v>464</v>
      </c>
      <c r="C211" s="50" t="s">
        <v>465</v>
      </c>
      <c r="D211" s="242">
        <v>1434.09</v>
      </c>
      <c r="E211" s="242">
        <v>1987.9</v>
      </c>
      <c r="F211" s="52">
        <f t="shared" si="31"/>
        <v>138.61752051823805</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v>2.14</v>
      </c>
      <c r="F213" s="52" t="str">
        <f t="shared" si="31"/>
        <v>-</v>
      </c>
    </row>
    <row r="214" spans="1:6" ht="12.75" customHeight="1" x14ac:dyDescent="0.2">
      <c r="A214" s="53">
        <v>3434</v>
      </c>
      <c r="B214" s="85" t="s">
        <v>470</v>
      </c>
      <c r="C214" s="50" t="s">
        <v>471</v>
      </c>
      <c r="D214" s="242">
        <v>57.76</v>
      </c>
      <c r="E214" s="242">
        <v>452.26</v>
      </c>
      <c r="F214" s="52">
        <f t="shared" si="31"/>
        <v>782.9986149584488</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49101.18</v>
      </c>
      <c r="E252" s="51">
        <f t="shared" si="63"/>
        <v>62206.97</v>
      </c>
      <c r="F252" s="52">
        <f t="shared" ref="F252:F258" si="64">IF(D252&lt;&gt;0,IF(E252/D252&gt;=100,"&gt;&gt;100",E252/D252*100),"-")</f>
        <v>126.69139519661239</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49101.18</v>
      </c>
      <c r="E259" s="51">
        <f t="shared" si="66"/>
        <v>62206.97</v>
      </c>
      <c r="F259" s="52">
        <f t="shared" ref="F259:F262" si="67">IF(D259&lt;&gt;0,IF(E259/D259&gt;=100,"&gt;&gt;100",E259/D259*100),"-")</f>
        <v>126.69139519661239</v>
      </c>
    </row>
    <row r="260" spans="1:6" ht="12.75" customHeight="1" x14ac:dyDescent="0.2">
      <c r="A260" s="53">
        <v>3721</v>
      </c>
      <c r="B260" s="85" t="s">
        <v>558</v>
      </c>
      <c r="C260" s="50" t="s">
        <v>559</v>
      </c>
      <c r="D260" s="242">
        <v>1090</v>
      </c>
      <c r="E260" s="242">
        <v>812</v>
      </c>
      <c r="F260" s="52">
        <f t="shared" si="67"/>
        <v>74.495412844036707</v>
      </c>
    </row>
    <row r="261" spans="1:6" ht="12.75" customHeight="1" x14ac:dyDescent="0.2">
      <c r="A261" s="53">
        <v>3722</v>
      </c>
      <c r="B261" s="85" t="s">
        <v>560</v>
      </c>
      <c r="C261" s="50" t="s">
        <v>561</v>
      </c>
      <c r="D261" s="242">
        <v>48011.18</v>
      </c>
      <c r="E261" s="242">
        <v>61394.97</v>
      </c>
      <c r="F261" s="52">
        <f t="shared" si="67"/>
        <v>127.87640295447854</v>
      </c>
    </row>
    <row r="262" spans="1:6" ht="12.75" customHeight="1" x14ac:dyDescent="0.2">
      <c r="A262" s="53" t="s">
        <v>562</v>
      </c>
      <c r="B262" s="85" t="s">
        <v>563</v>
      </c>
      <c r="C262" s="50" t="s">
        <v>562</v>
      </c>
      <c r="D262" s="242">
        <v>0</v>
      </c>
      <c r="E262" s="242">
        <v>0</v>
      </c>
      <c r="F262" s="52" t="str">
        <f t="shared" si="67"/>
        <v>-</v>
      </c>
    </row>
    <row r="263" spans="1:6" ht="12.75" customHeight="1" x14ac:dyDescent="0.2">
      <c r="A263" s="53">
        <v>38</v>
      </c>
      <c r="B263" s="85" t="s">
        <v>564</v>
      </c>
      <c r="C263" s="50" t="s">
        <v>565</v>
      </c>
      <c r="D263" s="51">
        <f t="shared" ref="D263:E263" si="68">D264+D268+D273+D279</f>
        <v>3433.6</v>
      </c>
      <c r="E263" s="51">
        <f t="shared" si="68"/>
        <v>4383.82</v>
      </c>
      <c r="F263" s="52">
        <f t="shared" ref="F263:F267" si="69">IF(D263&lt;&gt;0,IF(E263/D263&gt;=100,"&gt;&gt;100",E263/D263*100),"-")</f>
        <v>127.67416123019571</v>
      </c>
    </row>
    <row r="264" spans="1:6" ht="12.75" customHeight="1" x14ac:dyDescent="0.2">
      <c r="A264" s="53">
        <v>381</v>
      </c>
      <c r="B264" s="85" t="s">
        <v>566</v>
      </c>
      <c r="C264" s="50" t="s">
        <v>567</v>
      </c>
      <c r="D264" s="51">
        <f t="shared" ref="D264:E264" si="70">SUM(D265:D267)</f>
        <v>3433.6</v>
      </c>
      <c r="E264" s="51">
        <f t="shared" si="70"/>
        <v>4383.82</v>
      </c>
      <c r="F264" s="52">
        <f t="shared" si="69"/>
        <v>127.67416123019571</v>
      </c>
    </row>
    <row r="265" spans="1:6" ht="12.75" customHeight="1" x14ac:dyDescent="0.2">
      <c r="A265" s="53">
        <v>3811</v>
      </c>
      <c r="B265" s="85" t="s">
        <v>568</v>
      </c>
      <c r="C265" s="50" t="s">
        <v>569</v>
      </c>
      <c r="D265" s="242">
        <v>3433.6</v>
      </c>
      <c r="E265" s="242">
        <v>4383.82</v>
      </c>
      <c r="F265" s="52">
        <f t="shared" si="69"/>
        <v>127.67416123019571</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2515513.5800000005</v>
      </c>
      <c r="E289" s="51">
        <f t="shared" si="79"/>
        <v>3126230.9899999998</v>
      </c>
      <c r="F289" s="52">
        <f t="shared" si="76"/>
        <v>124.27804066953195</v>
      </c>
    </row>
    <row r="290" spans="1:6" ht="12.75" customHeight="1" x14ac:dyDescent="0.2">
      <c r="A290" s="53" t="s">
        <v>607</v>
      </c>
      <c r="B290" s="85" t="s">
        <v>618</v>
      </c>
      <c r="C290" s="50" t="s">
        <v>619</v>
      </c>
      <c r="D290" s="51">
        <f>IF(D6&gt;=D289,D6-D289,0)</f>
        <v>113318.74999999953</v>
      </c>
      <c r="E290" s="51">
        <f>IF(E6&gt;=E289,E6-E289,0)</f>
        <v>111573.6799999997</v>
      </c>
      <c r="F290" s="52">
        <f t="shared" si="76"/>
        <v>98.460034195576768</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21289.42</v>
      </c>
      <c r="E292" s="242">
        <v>101555.08</v>
      </c>
      <c r="F292" s="52">
        <f t="shared" si="76"/>
        <v>477.02135614779547</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1206.28</v>
      </c>
      <c r="E294" s="242">
        <v>2836.62</v>
      </c>
      <c r="F294" s="52">
        <f t="shared" si="76"/>
        <v>235.15435885532381</v>
      </c>
    </row>
    <row r="295" spans="1:6" ht="24" x14ac:dyDescent="0.2">
      <c r="A295" s="53">
        <v>9661</v>
      </c>
      <c r="B295" s="85" t="s">
        <v>628</v>
      </c>
      <c r="C295" s="50" t="s">
        <v>629</v>
      </c>
      <c r="D295" s="242">
        <v>517.1</v>
      </c>
      <c r="E295" s="242">
        <v>825.17</v>
      </c>
      <c r="F295" s="52">
        <f t="shared" si="76"/>
        <v>159.57648423902532</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33053.089999999997</v>
      </c>
      <c r="E350" s="51">
        <f t="shared" si="95"/>
        <v>63984.02</v>
      </c>
      <c r="F350" s="52">
        <f t="shared" si="81"/>
        <v>193.57954127738134</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33053.089999999997</v>
      </c>
      <c r="E363" s="51">
        <f t="shared" si="99"/>
        <v>63984.02</v>
      </c>
      <c r="F363" s="52">
        <f t="shared" si="81"/>
        <v>193.57954127738134</v>
      </c>
    </row>
    <row r="364" spans="1:6" ht="12.75" customHeight="1" x14ac:dyDescent="0.2">
      <c r="A364" s="53">
        <v>421</v>
      </c>
      <c r="B364" s="85" t="s">
        <v>757</v>
      </c>
      <c r="C364" s="50" t="s">
        <v>758</v>
      </c>
      <c r="D364" s="51">
        <f t="shared" ref="D364:E364" si="100">SUM(D365:D368)</f>
        <v>0</v>
      </c>
      <c r="E364" s="51">
        <f t="shared" si="100"/>
        <v>2500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v>2500</v>
      </c>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12795.8</v>
      </c>
      <c r="E369" s="51">
        <f t="shared" si="101"/>
        <v>31040.81</v>
      </c>
      <c r="F369" s="52">
        <f t="shared" si="81"/>
        <v>242.58592663217621</v>
      </c>
    </row>
    <row r="370" spans="1:6" ht="12.75" customHeight="1" x14ac:dyDescent="0.2">
      <c r="A370" s="53">
        <v>4221</v>
      </c>
      <c r="B370" s="85" t="s">
        <v>673</v>
      </c>
      <c r="C370" s="50" t="s">
        <v>765</v>
      </c>
      <c r="D370" s="242">
        <v>8030</v>
      </c>
      <c r="E370" s="242">
        <v>23184.68</v>
      </c>
      <c r="F370" s="52">
        <f t="shared" si="81"/>
        <v>288.7257783312578</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4765.8</v>
      </c>
      <c r="E372" s="242">
        <v>7856.13</v>
      </c>
      <c r="F372" s="52">
        <f t="shared" si="81"/>
        <v>164.84388769986151</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20257.29</v>
      </c>
      <c r="E383" s="51">
        <f t="shared" si="103"/>
        <v>30443.21</v>
      </c>
      <c r="F383" s="52">
        <f t="shared" si="81"/>
        <v>150.28273772059342</v>
      </c>
    </row>
    <row r="384" spans="1:6" ht="12.75" customHeight="1" x14ac:dyDescent="0.2">
      <c r="A384" s="53">
        <v>4241</v>
      </c>
      <c r="B384" s="85" t="s">
        <v>782</v>
      </c>
      <c r="C384" s="50" t="s">
        <v>783</v>
      </c>
      <c r="D384" s="242">
        <v>20257.29</v>
      </c>
      <c r="E384" s="242">
        <v>30443.21</v>
      </c>
      <c r="F384" s="52">
        <f t="shared" si="81"/>
        <v>150.28273772059342</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33053.089999999997</v>
      </c>
      <c r="E408" s="51">
        <f t="shared" si="111"/>
        <v>63984.02</v>
      </c>
      <c r="F408" s="52">
        <f t="shared" si="81"/>
        <v>193.57954127738134</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2628832.33</v>
      </c>
      <c r="E412" s="51">
        <f>E6+E298</f>
        <v>3237804.6699999995</v>
      </c>
      <c r="F412" s="52">
        <f t="shared" si="81"/>
        <v>123.16512670094862</v>
      </c>
    </row>
    <row r="413" spans="1:6" ht="12.75" customHeight="1" x14ac:dyDescent="0.2">
      <c r="A413" s="53" t="s">
        <v>607</v>
      </c>
      <c r="B413" s="85" t="s">
        <v>830</v>
      </c>
      <c r="C413" s="50" t="s">
        <v>831</v>
      </c>
      <c r="D413" s="51">
        <f t="shared" ref="D413:E413" si="112">D289+D350</f>
        <v>2548566.6700000004</v>
      </c>
      <c r="E413" s="51">
        <f t="shared" si="112"/>
        <v>3190215.01</v>
      </c>
      <c r="F413" s="52">
        <f t="shared" si="81"/>
        <v>125.1768316502389</v>
      </c>
    </row>
    <row r="414" spans="1:6" ht="12.75" customHeight="1" x14ac:dyDescent="0.2">
      <c r="A414" s="53" t="s">
        <v>607</v>
      </c>
      <c r="B414" s="85" t="s">
        <v>832</v>
      </c>
      <c r="C414" s="50" t="s">
        <v>833</v>
      </c>
      <c r="D414" s="51">
        <f t="shared" ref="D414:E414" si="113">IF(D412&gt;=D413,D412-D413,0)</f>
        <v>80265.659999999683</v>
      </c>
      <c r="E414" s="51">
        <f t="shared" si="113"/>
        <v>47589.659999999683</v>
      </c>
      <c r="F414" s="52">
        <f t="shared" si="81"/>
        <v>59.29018711115048</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21289.42</v>
      </c>
      <c r="E416" s="51">
        <f t="shared" si="115"/>
        <v>101555.08</v>
      </c>
      <c r="F416" s="52">
        <f t="shared" si="81"/>
        <v>477.02135614779547</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1206.28</v>
      </c>
      <c r="E418" s="62">
        <f t="shared" si="117"/>
        <v>2836.62</v>
      </c>
      <c r="F418" s="57">
        <f t="shared" si="81"/>
        <v>235.15435885532381</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2628832.33</v>
      </c>
      <c r="E639" s="51">
        <f t="shared" si="180"/>
        <v>3237804.6699999995</v>
      </c>
      <c r="F639" s="52">
        <f t="shared" si="119"/>
        <v>123.16512670094862</v>
      </c>
    </row>
    <row r="640" spans="1:6" ht="12.75" customHeight="1" x14ac:dyDescent="0.2">
      <c r="A640" s="53" t="s">
        <v>607</v>
      </c>
      <c r="B640" s="85" t="s">
        <v>1276</v>
      </c>
      <c r="C640" s="50" t="s">
        <v>1277</v>
      </c>
      <c r="D640" s="51">
        <f t="shared" ref="D640:E640" si="181">D413+D528</f>
        <v>2548566.6700000004</v>
      </c>
      <c r="E640" s="51">
        <f t="shared" si="181"/>
        <v>3190215.01</v>
      </c>
      <c r="F640" s="52">
        <f t="shared" si="119"/>
        <v>125.1768316502389</v>
      </c>
    </row>
    <row r="641" spans="1:6" ht="12.75" customHeight="1" x14ac:dyDescent="0.2">
      <c r="A641" s="53" t="s">
        <v>607</v>
      </c>
      <c r="B641" s="85" t="s">
        <v>1278</v>
      </c>
      <c r="C641" s="50" t="s">
        <v>1279</v>
      </c>
      <c r="D641" s="51">
        <f t="shared" ref="D641:E641" si="182">IF(D639&gt;=D640,D639-D640,0)</f>
        <v>80265.659999999683</v>
      </c>
      <c r="E641" s="51">
        <f t="shared" si="182"/>
        <v>47589.659999999683</v>
      </c>
      <c r="F641" s="52">
        <f t="shared" si="119"/>
        <v>59.29018711115048</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21289.42</v>
      </c>
      <c r="E643" s="51">
        <f t="shared" si="184"/>
        <v>101555.08</v>
      </c>
      <c r="F643" s="52">
        <f t="shared" si="119"/>
        <v>477.02135614779547</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101555.07999999968</v>
      </c>
      <c r="E645" s="51">
        <f t="shared" si="186"/>
        <v>149144.7399999997</v>
      </c>
      <c r="F645" s="52">
        <f t="shared" si="119"/>
        <v>146.8609349724309</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172594.46</v>
      </c>
      <c r="E647" s="243">
        <v>211022.92</v>
      </c>
      <c r="F647" s="57">
        <f t="shared" si="119"/>
        <v>122.26517583472842</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67669.91</v>
      </c>
      <c r="E649" s="242">
        <v>109805.55</v>
      </c>
      <c r="F649" s="52">
        <f t="shared" ref="F649:F724" si="188">IF(D649&lt;&gt;0,IF(E649/D649&gt;=100,"&gt;&gt;100",E649/D649*100),"-")</f>
        <v>162.26643422460586</v>
      </c>
    </row>
    <row r="650" spans="1:6" ht="12.75" customHeight="1" x14ac:dyDescent="0.2">
      <c r="A650" s="53" t="s">
        <v>1295</v>
      </c>
      <c r="B650" s="85" t="s">
        <v>1296</v>
      </c>
      <c r="C650" s="50" t="s">
        <v>1295</v>
      </c>
      <c r="D650" s="242">
        <v>753530.01</v>
      </c>
      <c r="E650" s="242">
        <v>957027.27</v>
      </c>
      <c r="F650" s="52">
        <f t="shared" si="188"/>
        <v>127.00586005857947</v>
      </c>
    </row>
    <row r="651" spans="1:6" ht="12.75" customHeight="1" x14ac:dyDescent="0.2">
      <c r="A651" s="53" t="s">
        <v>1297</v>
      </c>
      <c r="B651" s="85" t="s">
        <v>1298</v>
      </c>
      <c r="C651" s="50" t="s">
        <v>1297</v>
      </c>
      <c r="D651" s="242">
        <v>711394.37</v>
      </c>
      <c r="E651" s="242">
        <v>891467.49</v>
      </c>
      <c r="F651" s="52">
        <f t="shared" si="188"/>
        <v>125.31269962116794</v>
      </c>
    </row>
    <row r="652" spans="1:6" ht="24" x14ac:dyDescent="0.2">
      <c r="A652" s="53">
        <v>11</v>
      </c>
      <c r="B652" s="85" t="s">
        <v>1299</v>
      </c>
      <c r="C652" s="50" t="s">
        <v>1300</v>
      </c>
      <c r="D652" s="51">
        <f t="shared" ref="D652:E652" si="189">+D649+D650-D651</f>
        <v>109805.55000000005</v>
      </c>
      <c r="E652" s="51">
        <f t="shared" si="189"/>
        <v>175365.33000000007</v>
      </c>
      <c r="F652" s="52">
        <f t="shared" si="188"/>
        <v>159.7053427627292</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111</v>
      </c>
      <c r="E654" s="262">
        <v>104</v>
      </c>
      <c r="F654" s="52">
        <f t="shared" si="188"/>
        <v>93.693693693693689</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100</v>
      </c>
      <c r="E656" s="262">
        <v>99</v>
      </c>
      <c r="F656" s="52">
        <f t="shared" si="188"/>
        <v>99</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8034.4</v>
      </c>
      <c r="E661" s="242"/>
      <c r="F661" s="52">
        <f t="shared" si="188"/>
        <v>0</v>
      </c>
    </row>
    <row r="662" spans="1:6" ht="12.75" customHeight="1" x14ac:dyDescent="0.2">
      <c r="A662" s="53">
        <v>63312</v>
      </c>
      <c r="B662" s="85" t="s">
        <v>1320</v>
      </c>
      <c r="C662" s="50" t="s">
        <v>1321</v>
      </c>
      <c r="D662" s="242">
        <v>1808</v>
      </c>
      <c r="E662" s="242">
        <v>468</v>
      </c>
      <c r="F662" s="52">
        <f t="shared" si="188"/>
        <v>25.884955752212392</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2051000.54</v>
      </c>
      <c r="E675" s="242">
        <v>2522597.25</v>
      </c>
      <c r="F675" s="52">
        <f t="shared" si="188"/>
        <v>122.99349516504759</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148610.66</v>
      </c>
      <c r="E694" s="242">
        <v>209434.48</v>
      </c>
      <c r="F694" s="52">
        <f t="shared" si="188"/>
        <v>140.92830218236028</v>
      </c>
    </row>
    <row r="695" spans="1:6" ht="12.75" customHeight="1" x14ac:dyDescent="0.2">
      <c r="A695" s="53">
        <v>63812</v>
      </c>
      <c r="B695" s="232" t="s">
        <v>1371</v>
      </c>
      <c r="C695" s="50" t="s">
        <v>1372</v>
      </c>
      <c r="D695" s="242">
        <v>52307.62</v>
      </c>
      <c r="E695" s="242">
        <v>0</v>
      </c>
      <c r="F695" s="52">
        <f t="shared" si="188"/>
        <v>0</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72789.960000000006</v>
      </c>
      <c r="E710" s="242">
        <v>87037.22</v>
      </c>
      <c r="F710" s="52">
        <f t="shared" si="188"/>
        <v>119.57311145657998</v>
      </c>
    </row>
    <row r="711" spans="1:6" ht="12.75" customHeight="1" x14ac:dyDescent="0.2">
      <c r="A711" s="53">
        <v>65265</v>
      </c>
      <c r="B711" s="85" t="s">
        <v>1403</v>
      </c>
      <c r="C711" s="50" t="s">
        <v>1404</v>
      </c>
      <c r="D711" s="242">
        <v>0</v>
      </c>
      <c r="E711" s="242">
        <v>0</v>
      </c>
      <c r="F711" s="52" t="str">
        <f t="shared" si="188"/>
        <v>-</v>
      </c>
    </row>
    <row r="712" spans="1:6" ht="12.75" customHeight="1" x14ac:dyDescent="0.2">
      <c r="A712" s="53" t="s">
        <v>1405</v>
      </c>
      <c r="B712" s="85" t="s">
        <v>1406</v>
      </c>
      <c r="C712" s="50" t="s">
        <v>1405</v>
      </c>
      <c r="D712" s="242">
        <v>0</v>
      </c>
      <c r="E712" s="242">
        <v>0</v>
      </c>
      <c r="F712" s="52" t="str">
        <f t="shared" si="188"/>
        <v>-</v>
      </c>
    </row>
    <row r="713" spans="1:6" ht="24" x14ac:dyDescent="0.2">
      <c r="A713" s="53">
        <v>66341</v>
      </c>
      <c r="B713" s="85" t="s">
        <v>1407</v>
      </c>
      <c r="C713" s="54">
        <v>66341</v>
      </c>
      <c r="D713" s="242">
        <v>0</v>
      </c>
      <c r="E713" s="242">
        <v>0</v>
      </c>
      <c r="F713" s="52" t="str">
        <f t="shared" si="188"/>
        <v>-</v>
      </c>
    </row>
    <row r="714" spans="1:6" ht="24" x14ac:dyDescent="0.2">
      <c r="A714" s="53">
        <v>66342</v>
      </c>
      <c r="B714" s="85" t="s">
        <v>1408</v>
      </c>
      <c r="C714" s="54">
        <v>66342</v>
      </c>
      <c r="D714" s="242">
        <v>0</v>
      </c>
      <c r="E714" s="242">
        <v>0</v>
      </c>
      <c r="F714" s="52" t="str">
        <f t="shared" si="188"/>
        <v>-</v>
      </c>
    </row>
    <row r="715" spans="1:6" ht="24" x14ac:dyDescent="0.2">
      <c r="A715" s="53">
        <v>66343</v>
      </c>
      <c r="B715" s="85" t="s">
        <v>1409</v>
      </c>
      <c r="C715" s="54">
        <v>66343</v>
      </c>
      <c r="D715" s="242">
        <v>0</v>
      </c>
      <c r="E715" s="242">
        <v>0</v>
      </c>
      <c r="F715" s="52" t="str">
        <f t="shared" si="188"/>
        <v>-</v>
      </c>
    </row>
    <row r="716" spans="1:6" ht="12.75" customHeight="1" x14ac:dyDescent="0.2">
      <c r="A716" s="53">
        <v>31214</v>
      </c>
      <c r="B716" s="85" t="s">
        <v>1410</v>
      </c>
      <c r="C716" s="50" t="s">
        <v>1411</v>
      </c>
      <c r="D716" s="242">
        <v>4247.45</v>
      </c>
      <c r="E716" s="242">
        <v>2172.44</v>
      </c>
      <c r="F716" s="52">
        <f t="shared" si="188"/>
        <v>51.146923448186563</v>
      </c>
    </row>
    <row r="717" spans="1:6" ht="12.75" customHeight="1" x14ac:dyDescent="0.2">
      <c r="A717" s="53">
        <v>31215</v>
      </c>
      <c r="B717" s="85" t="s">
        <v>1412</v>
      </c>
      <c r="C717" s="50" t="s">
        <v>1413</v>
      </c>
      <c r="D717" s="242">
        <v>1537.45</v>
      </c>
      <c r="E717" s="242">
        <v>3531.52</v>
      </c>
      <c r="F717" s="52">
        <f t="shared" si="188"/>
        <v>229.6998276366711</v>
      </c>
    </row>
    <row r="718" spans="1:6" ht="12.75" customHeight="1" x14ac:dyDescent="0.2">
      <c r="A718" s="53">
        <v>32121</v>
      </c>
      <c r="B718" s="85" t="s">
        <v>1414</v>
      </c>
      <c r="C718" s="50" t="s">
        <v>1415</v>
      </c>
      <c r="D718" s="242">
        <v>53146.5</v>
      </c>
      <c r="E718" s="242">
        <v>61323.85</v>
      </c>
      <c r="F718" s="52">
        <f t="shared" si="188"/>
        <v>115.3864318440537</v>
      </c>
    </row>
    <row r="719" spans="1:6" ht="12.75" customHeight="1" x14ac:dyDescent="0.2">
      <c r="A719" s="53" t="s">
        <v>1416</v>
      </c>
      <c r="B719" s="85" t="s">
        <v>1417</v>
      </c>
      <c r="C719" s="50" t="s">
        <v>1416</v>
      </c>
      <c r="D719" s="242">
        <v>3561.15</v>
      </c>
      <c r="E719" s="242">
        <v>3806.05</v>
      </c>
      <c r="F719" s="52">
        <f t="shared" si="188"/>
        <v>106.87699198292687</v>
      </c>
    </row>
    <row r="720" spans="1:6" ht="12.75" customHeight="1" x14ac:dyDescent="0.2">
      <c r="A720" s="53" t="s">
        <v>1418</v>
      </c>
      <c r="B720" s="85" t="s">
        <v>1419</v>
      </c>
      <c r="C720" s="50" t="s">
        <v>1418</v>
      </c>
      <c r="D720" s="242">
        <v>3926.01</v>
      </c>
      <c r="E720" s="242">
        <v>4335.2</v>
      </c>
      <c r="F720" s="52">
        <f t="shared" si="188"/>
        <v>110.42254095124567</v>
      </c>
    </row>
    <row r="721" spans="1:6" ht="12.75" customHeight="1" x14ac:dyDescent="0.2">
      <c r="A721" s="53" t="s">
        <v>1420</v>
      </c>
      <c r="B721" s="85" t="s">
        <v>1421</v>
      </c>
      <c r="C721" s="50" t="s">
        <v>1420</v>
      </c>
      <c r="D721" s="242">
        <v>11508.95</v>
      </c>
      <c r="E721" s="242">
        <v>8675.43</v>
      </c>
      <c r="F721" s="52">
        <f t="shared" si="188"/>
        <v>75.379856546426907</v>
      </c>
    </row>
    <row r="722" spans="1:6" ht="12.75" customHeight="1" x14ac:dyDescent="0.2">
      <c r="A722" s="53" t="s">
        <v>1422</v>
      </c>
      <c r="B722" s="85" t="s">
        <v>1423</v>
      </c>
      <c r="C722" s="50" t="s">
        <v>1422</v>
      </c>
      <c r="D722" s="242">
        <v>11194</v>
      </c>
      <c r="E722" s="242">
        <v>3335.6</v>
      </c>
      <c r="F722" s="52">
        <f t="shared" si="188"/>
        <v>29.79810612828301</v>
      </c>
    </row>
    <row r="723" spans="1:6" ht="12.75" customHeight="1" x14ac:dyDescent="0.2">
      <c r="A723" s="53" t="s">
        <v>1424</v>
      </c>
      <c r="B723" s="85" t="s">
        <v>1425</v>
      </c>
      <c r="C723" s="50" t="s">
        <v>1424</v>
      </c>
      <c r="D723" s="242">
        <v>0</v>
      </c>
      <c r="E723" s="242">
        <v>1638.37</v>
      </c>
      <c r="F723" s="52" t="str">
        <f t="shared" si="188"/>
        <v>-</v>
      </c>
    </row>
    <row r="724" spans="1:6" ht="12.75" customHeight="1" x14ac:dyDescent="0.2">
      <c r="A724" s="53" t="s">
        <v>1426</v>
      </c>
      <c r="B724" s="85" t="s">
        <v>1427</v>
      </c>
      <c r="C724" s="50" t="s">
        <v>1426</v>
      </c>
      <c r="D724" s="242">
        <v>0</v>
      </c>
      <c r="E724" s="242">
        <v>0</v>
      </c>
      <c r="F724" s="52" t="str">
        <f t="shared" si="188"/>
        <v>-</v>
      </c>
    </row>
    <row r="725" spans="1:6" ht="12.75" customHeight="1" x14ac:dyDescent="0.2">
      <c r="A725" s="53">
        <v>32911</v>
      </c>
      <c r="B725" s="85" t="s">
        <v>1428</v>
      </c>
      <c r="C725" s="50" t="s">
        <v>1429</v>
      </c>
      <c r="D725" s="242">
        <v>0</v>
      </c>
      <c r="E725" s="242">
        <v>0</v>
      </c>
      <c r="F725" s="52" t="str">
        <f t="shared" ref="F725:F979" si="190">IF(D725&lt;&gt;0,IF(E725/D725&gt;=100,"&gt;&gt;100",E725/D725*100),"-")</f>
        <v>-</v>
      </c>
    </row>
    <row r="726" spans="1:6" ht="12.75" customHeight="1" x14ac:dyDescent="0.2">
      <c r="A726" s="53" t="s">
        <v>1430</v>
      </c>
      <c r="B726" s="85" t="s">
        <v>1431</v>
      </c>
      <c r="C726" s="50" t="s">
        <v>1430</v>
      </c>
      <c r="D726" s="242">
        <v>4319</v>
      </c>
      <c r="E726" s="242">
        <v>4302</v>
      </c>
      <c r="F726" s="52">
        <f t="shared" si="190"/>
        <v>99.606390368140779</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1090</v>
      </c>
      <c r="E823" s="242">
        <v>812</v>
      </c>
      <c r="F823" s="52">
        <f t="shared" si="190"/>
        <v>74.495412844036707</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2330.5700000000002</v>
      </c>
      <c r="E827" s="242">
        <v>5010.1000000000004</v>
      </c>
      <c r="F827" s="52">
        <f t="shared" si="190"/>
        <v>214.97316107218407</v>
      </c>
    </row>
    <row r="828" spans="1:6" ht="12.75" customHeight="1" x14ac:dyDescent="0.2">
      <c r="A828" s="53" t="s">
        <v>1633</v>
      </c>
      <c r="B828" s="85" t="s">
        <v>1634</v>
      </c>
      <c r="C828" s="50" t="s">
        <v>1633</v>
      </c>
      <c r="D828" s="242">
        <v>45680.61</v>
      </c>
      <c r="E828" s="242">
        <v>56384.87</v>
      </c>
      <c r="F828" s="52">
        <f t="shared" si="190"/>
        <v>123.43283069118385</v>
      </c>
    </row>
    <row r="829" spans="1:6" ht="12.75" customHeight="1" x14ac:dyDescent="0.2">
      <c r="A829" s="53">
        <v>38117</v>
      </c>
      <c r="B829" s="85" t="s">
        <v>1635</v>
      </c>
      <c r="C829" s="50" t="s">
        <v>1636</v>
      </c>
      <c r="D829" s="242">
        <v>1500</v>
      </c>
      <c r="E829" s="242">
        <v>2500</v>
      </c>
      <c r="F829" s="52">
        <f t="shared" si="190"/>
        <v>166.66666666666669</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v>0</v>
      </c>
      <c r="F985" s="63" t="str">
        <f t="shared" ref="F985:F992" si="192">IF(D985&lt;&gt;0,IF(E985/D985&gt;=100,"&gt;&gt;100",E985/D985*100),"-")</f>
        <v>-</v>
      </c>
    </row>
    <row r="986" spans="1:6" ht="24" x14ac:dyDescent="0.2">
      <c r="A986" s="53" t="s">
        <v>1950</v>
      </c>
      <c r="B986" s="85" t="s">
        <v>1951</v>
      </c>
      <c r="C986" s="50" t="s">
        <v>1950</v>
      </c>
      <c r="D986" s="245">
        <v>0</v>
      </c>
      <c r="E986" s="245">
        <v>0</v>
      </c>
      <c r="F986" s="52" t="str">
        <f t="shared" si="192"/>
        <v>-</v>
      </c>
    </row>
    <row r="987" spans="1:6" ht="24" x14ac:dyDescent="0.2">
      <c r="A987" s="53" t="s">
        <v>1952</v>
      </c>
      <c r="B987" s="85" t="s">
        <v>1953</v>
      </c>
      <c r="C987" s="50" t="s">
        <v>1952</v>
      </c>
      <c r="D987" s="245">
        <v>0</v>
      </c>
      <c r="E987" s="245">
        <v>0</v>
      </c>
      <c r="F987" s="52" t="str">
        <f t="shared" si="192"/>
        <v>-</v>
      </c>
    </row>
    <row r="988" spans="1:6" ht="24" x14ac:dyDescent="0.2">
      <c r="A988" s="53">
        <v>26454</v>
      </c>
      <c r="B988" s="85" t="s">
        <v>1954</v>
      </c>
      <c r="C988" s="50" t="s">
        <v>1955</v>
      </c>
      <c r="D988" s="245">
        <v>0</v>
      </c>
      <c r="E988" s="245">
        <v>0</v>
      </c>
      <c r="F988" s="52" t="str">
        <f t="shared" si="192"/>
        <v>-</v>
      </c>
    </row>
    <row r="989" spans="1:6" ht="12.75" customHeight="1" x14ac:dyDescent="0.2">
      <c r="A989" s="53" t="s">
        <v>1956</v>
      </c>
      <c r="B989" s="85" t="s">
        <v>1957</v>
      </c>
      <c r="C989" s="50" t="s">
        <v>1956</v>
      </c>
      <c r="D989" s="245">
        <v>0</v>
      </c>
      <c r="E989" s="245">
        <v>0</v>
      </c>
      <c r="F989" s="52" t="str">
        <f t="shared" si="192"/>
        <v>-</v>
      </c>
    </row>
    <row r="990" spans="1:6" ht="36" x14ac:dyDescent="0.2">
      <c r="A990" s="53" t="s">
        <v>1958</v>
      </c>
      <c r="B990" s="85" t="s">
        <v>1959</v>
      </c>
      <c r="C990" s="50" t="s">
        <v>1960</v>
      </c>
      <c r="D990" s="245">
        <v>0</v>
      </c>
      <c r="E990" s="245">
        <v>0</v>
      </c>
      <c r="F990" s="52" t="str">
        <f t="shared" si="192"/>
        <v>-</v>
      </c>
    </row>
    <row r="991" spans="1:6" ht="12.75" customHeight="1" x14ac:dyDescent="0.2">
      <c r="A991" s="53" t="s">
        <v>1961</v>
      </c>
      <c r="B991" s="85" t="s">
        <v>1962</v>
      </c>
      <c r="C991" s="50" t="s">
        <v>1961</v>
      </c>
      <c r="D991" s="245">
        <v>0</v>
      </c>
      <c r="E991" s="245">
        <v>0</v>
      </c>
      <c r="F991" s="52" t="str">
        <f t="shared" si="192"/>
        <v>-</v>
      </c>
    </row>
    <row r="992" spans="1:6" ht="24" x14ac:dyDescent="0.2">
      <c r="A992" s="55">
        <v>26534</v>
      </c>
      <c r="B992" s="233" t="s">
        <v>1963</v>
      </c>
      <c r="C992" s="56" t="s">
        <v>1964</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05" workbookViewId="0">
      <selection activeCell="E256" sqref="E2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1129191.74</v>
      </c>
      <c r="E6" s="229">
        <f t="shared" si="0"/>
        <v>1278175.17</v>
      </c>
      <c r="F6" s="230">
        <f t="shared" ref="F6:F260" si="1">IF(D6&gt;0,IF(E6/D6&gt;=100,"&gt;&gt;100",E6/D6*100),"-")</f>
        <v>113.19381153106912</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837444.91</v>
      </c>
      <c r="E7" s="104">
        <f t="shared" si="2"/>
        <v>887554.80999999994</v>
      </c>
      <c r="F7" s="93">
        <f t="shared" si="1"/>
        <v>105.98366524193214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34462.14</v>
      </c>
      <c r="E8" s="104">
        <f>E9+E10-E11</f>
        <v>34462.14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34462.14</v>
      </c>
      <c r="E9" s="247">
        <v>34462.14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802982.77</v>
      </c>
      <c r="E12" s="104">
        <f t="shared" si="3"/>
        <v>853092.66999999993</v>
      </c>
      <c r="F12" s="93">
        <f t="shared" si="1"/>
        <v>106.24047014109654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615275.77</v>
      </c>
      <c r="E13" s="104">
        <f t="shared" si="4"/>
        <v>631521.54999999993</v>
      </c>
      <c r="F13" s="93">
        <f t="shared" si="1"/>
        <v>102.64040626855824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1504064.56</v>
      </c>
      <c r="E15" s="247">
        <v>1533607.4</v>
      </c>
      <c r="F15" s="93">
        <f t="shared" si="1"/>
        <v>101.96420026012711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88538.27</v>
      </c>
      <c r="E17" s="247">
        <v>88538.27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977327.06</v>
      </c>
      <c r="E18" s="247">
        <v>990624.12</v>
      </c>
      <c r="F18" s="93">
        <f t="shared" si="1"/>
        <v>101.36055375362265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81581.989999999991</v>
      </c>
      <c r="E19" s="104">
        <f t="shared" si="5"/>
        <v>112878.87000000005</v>
      </c>
      <c r="F19" s="93">
        <f t="shared" si="1"/>
        <v>138.36248662235386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258889.82</v>
      </c>
      <c r="E20" s="247">
        <v>323190.90000000002</v>
      </c>
      <c r="F20" s="93">
        <f t="shared" si="1"/>
        <v>124.83723770984894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1696.36</v>
      </c>
      <c r="E21" s="247">
        <v>1696.36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12391.54</v>
      </c>
      <c r="E22" s="247">
        <v>15616.54</v>
      </c>
      <c r="F22" s="93">
        <f t="shared" si="1"/>
        <v>126.02582084228433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411.28</v>
      </c>
      <c r="E23" s="247">
        <v>411.28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6857.8</v>
      </c>
      <c r="E24" s="247">
        <v>26578.880000000001</v>
      </c>
      <c r="F24" s="93">
        <f t="shared" si="1"/>
        <v>387.57152439557876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11793.94</v>
      </c>
      <c r="E25" s="247">
        <v>11793.94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14299.89</v>
      </c>
      <c r="E26" s="247">
        <v>18931.02</v>
      </c>
      <c r="F26" s="93">
        <f t="shared" si="1"/>
        <v>132.38577359685985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224758.64</v>
      </c>
      <c r="E28" s="247">
        <v>285340.05</v>
      </c>
      <c r="F28" s="93">
        <f t="shared" si="1"/>
        <v>126.95398495025596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106125.01000000001</v>
      </c>
      <c r="E35" s="104">
        <f t="shared" si="7"/>
        <v>108692.24999999997</v>
      </c>
      <c r="F35" s="93">
        <f t="shared" si="1"/>
        <v>102.41907162128885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216544.72</v>
      </c>
      <c r="E36" s="247">
        <v>246987.95</v>
      </c>
      <c r="F36" s="93">
        <f t="shared" si="1"/>
        <v>114.05863417034597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36206.78</v>
      </c>
      <c r="E37" s="247">
        <v>36206.78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146626.49</v>
      </c>
      <c r="E40" s="247">
        <v>174502.48</v>
      </c>
      <c r="F40" s="93">
        <f t="shared" si="1"/>
        <v>119.01156469066403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964.89</v>
      </c>
      <c r="E47" s="247">
        <v>964.89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964.89</v>
      </c>
      <c r="E50" s="247">
        <v>964.89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197747.37</v>
      </c>
      <c r="E54" s="247">
        <v>224335.88</v>
      </c>
      <c r="F54" s="93">
        <f t="shared" si="1"/>
        <v>113.44569588965963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197747.37</v>
      </c>
      <c r="E55" s="247">
        <v>224335.88</v>
      </c>
      <c r="F55" s="93">
        <f t="shared" si="1"/>
        <v>113.44569588965963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291746.82999999996</v>
      </c>
      <c r="E68" s="104">
        <f t="shared" si="13"/>
        <v>390620.36</v>
      </c>
      <c r="F68" s="93">
        <f t="shared" si="1"/>
        <v>133.89018142887792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109805.55</v>
      </c>
      <c r="E69" s="104">
        <f t="shared" si="14"/>
        <v>175365.33</v>
      </c>
      <c r="F69" s="93">
        <f t="shared" si="1"/>
        <v>159.70534276272917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109805.55</v>
      </c>
      <c r="E70" s="104">
        <f t="shared" si="15"/>
        <v>175365.33</v>
      </c>
      <c r="F70" s="93">
        <f t="shared" si="1"/>
        <v>159.70534276272917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109805.48</v>
      </c>
      <c r="E72" s="247">
        <v>175365.33</v>
      </c>
      <c r="F72" s="93">
        <f t="shared" si="1"/>
        <v>159.70544457344022</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7.0000000000000007E-2</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8140.54</v>
      </c>
      <c r="E78" s="104">
        <f>E79+SUM(E82:E84)-E85+E86</f>
        <v>1395.49</v>
      </c>
      <c r="F78" s="93">
        <f t="shared" si="1"/>
        <v>17.142474577853559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8140.54</v>
      </c>
      <c r="E86" s="247">
        <v>1395.49</v>
      </c>
      <c r="F86" s="93">
        <f t="shared" si="1"/>
        <v>17.142474577853559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1206.28</v>
      </c>
      <c r="E146" s="104">
        <f t="shared" si="26"/>
        <v>2836.62</v>
      </c>
      <c r="F146" s="93">
        <f t="shared" si="1"/>
        <v>235.15435885532381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625.5</v>
      </c>
      <c r="E159" s="247">
        <v>2011.45</v>
      </c>
      <c r="F159" s="93">
        <f t="shared" si="1"/>
        <v>321.57474020783371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580.78</v>
      </c>
      <c r="E160" s="247">
        <v>825.17</v>
      </c>
      <c r="F160" s="93">
        <f t="shared" si="1"/>
        <v>142.07961706670341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172594.46</v>
      </c>
      <c r="E170" s="104">
        <f t="shared" si="29"/>
        <v>211022.92</v>
      </c>
      <c r="F170" s="93">
        <f t="shared" si="1"/>
        <v>122.26517583472842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172594.46</v>
      </c>
      <c r="E173" s="247">
        <v>211022.92</v>
      </c>
      <c r="F173" s="93">
        <f t="shared" si="1"/>
        <v>122.26517583472842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1129191.74</v>
      </c>
      <c r="E175" s="104">
        <f t="shared" si="30"/>
        <v>1278175.17</v>
      </c>
      <c r="F175" s="93">
        <f t="shared" si="1"/>
        <v>113.19381153106912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189049.13</v>
      </c>
      <c r="E176" s="104">
        <f t="shared" si="31"/>
        <v>238638.99999999997</v>
      </c>
      <c r="F176" s="93">
        <f t="shared" si="1"/>
        <v>126.2312077289115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189049.13</v>
      </c>
      <c r="E177" s="104">
        <f t="shared" si="32"/>
        <v>238638.99999999997</v>
      </c>
      <c r="F177" s="93">
        <f t="shared" si="1"/>
        <v>126.2312077289115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167300.16</v>
      </c>
      <c r="E178" s="247">
        <v>205756.84</v>
      </c>
      <c r="F178" s="93">
        <f t="shared" si="1"/>
        <v>122.98663671331813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12604.38</v>
      </c>
      <c r="E179" s="247">
        <v>18208.43</v>
      </c>
      <c r="F179" s="93">
        <f t="shared" si="1"/>
        <v>144.46113176530699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182.55</v>
      </c>
      <c r="E180" s="104">
        <f t="shared" si="33"/>
        <v>227.18</v>
      </c>
      <c r="F180" s="93">
        <f t="shared" si="1"/>
        <v>124.44809641194192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182.55</v>
      </c>
      <c r="E183" s="247">
        <v>227.18</v>
      </c>
      <c r="F183" s="93">
        <f t="shared" si="1"/>
        <v>124.44809641194192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8962.0400000000009</v>
      </c>
      <c r="E188" s="247">
        <v>14446.55</v>
      </c>
      <c r="F188" s="93">
        <f t="shared" si="1"/>
        <v>161.19711583523392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940142.61</v>
      </c>
      <c r="E237" s="104">
        <f t="shared" si="41"/>
        <v>1039536.17</v>
      </c>
      <c r="F237" s="93">
        <f t="shared" si="1"/>
        <v>110.57217904419842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837444.93</v>
      </c>
      <c r="E238" s="104">
        <f t="shared" si="42"/>
        <v>887554.81</v>
      </c>
      <c r="F238" s="93">
        <f t="shared" si="1"/>
        <v>105.98366271081252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837444.93</v>
      </c>
      <c r="E239" s="104">
        <f t="shared" si="43"/>
        <v>887554.81</v>
      </c>
      <c r="F239" s="93">
        <f t="shared" si="1"/>
        <v>105.98366271081252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793750.92</v>
      </c>
      <c r="E240" s="247">
        <v>816940.39</v>
      </c>
      <c r="F240" s="93">
        <f t="shared" si="1"/>
        <v>102.92150464531116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43694.01</v>
      </c>
      <c r="E241" s="247">
        <v>70614.42</v>
      </c>
      <c r="F241" s="93">
        <f t="shared" si="1"/>
        <v>161.61121398562409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101555.08</v>
      </c>
      <c r="E245" s="104">
        <f t="shared" si="45"/>
        <v>149144.74</v>
      </c>
      <c r="F245" s="93">
        <f t="shared" si="1"/>
        <v>146.8609349724307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101555.08</v>
      </c>
      <c r="E246" s="104">
        <f t="shared" si="46"/>
        <v>149144.74</v>
      </c>
      <c r="F246" s="93">
        <f t="shared" si="1"/>
        <v>146.8609349724307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101555.08</v>
      </c>
      <c r="E247" s="247">
        <v>149144.74</v>
      </c>
      <c r="F247" s="93">
        <f t="shared" si="1"/>
        <v>146.8609349724307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1142.5999999999999</v>
      </c>
      <c r="E255" s="247">
        <v>2836.62</v>
      </c>
      <c r="F255" s="93">
        <f t="shared" si="1"/>
        <v>248.260108524418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1206.28</v>
      </c>
      <c r="E265" s="247">
        <v>2836.62</v>
      </c>
      <c r="F265" s="93">
        <f t="shared" si="50"/>
        <v>235.15435885532381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8140.54</v>
      </c>
      <c r="E268" s="247">
        <v>1392.28</v>
      </c>
      <c r="F268" s="93">
        <f t="shared" si="50"/>
        <v>17.103042304318876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3.21</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189049.13</v>
      </c>
      <c r="E288" s="247">
        <v>238639</v>
      </c>
      <c r="F288" s="93">
        <f t="shared" si="50"/>
        <v>126.23120772891153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8962.0400000000009</v>
      </c>
      <c r="E298" s="247">
        <v>2037.79</v>
      </c>
      <c r="F298" s="93">
        <f t="shared" si="50"/>
        <v>22.738015005512136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v>12408.76</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175:E236 D6:E173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2"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2548566.67</v>
      </c>
      <c r="E114" s="81">
        <f t="shared" si="22"/>
        <v>3190215.01</v>
      </c>
      <c r="F114" s="63">
        <f t="shared" si="1"/>
        <v>125.17683165023892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2548566.67</v>
      </c>
      <c r="E115" s="81">
        <f t="shared" si="23"/>
        <v>3190215.01</v>
      </c>
      <c r="F115" s="63">
        <f t="shared" si="1"/>
        <v>125.17683165023892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2548566.67</v>
      </c>
      <c r="E117" s="249">
        <v>3190215.01</v>
      </c>
      <c r="F117" s="63">
        <f t="shared" si="1"/>
        <v>125.17683165023892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2548566.67</v>
      </c>
      <c r="E141" s="106">
        <f t="shared" si="28"/>
        <v>3190215.01</v>
      </c>
      <c r="F141" s="82">
        <f t="shared" si="1"/>
        <v>125.17683165023892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90729.21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27042.84</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27042.84</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v>27042.84</v>
      </c>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63686.37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63686.37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38418.480000000003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v>25267.89</v>
      </c>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189049.13</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3050110.1400000006</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2986126.1000000006</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2560118.7200000002</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388761.72</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2183.7199999999998</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14385.35</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20676.59</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63984.04</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3000520.27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2936536.23</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2521662.04</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383157.67</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2139.09</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14385.35</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15192.08</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63984.04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238639.00000000047</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238639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238639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13551</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2025-01-30T07:30:13Z</cp:lastPrinted>
  <dcterms:created xsi:type="dcterms:W3CDTF">2022-04-01T05:14:30Z</dcterms:created>
  <dcterms:modified xsi:type="dcterms:W3CDTF">2025-01-30T07:38:24Z</dcterms:modified>
</cp:coreProperties>
</file>